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DieseArbeitsmappe"/>
  <mc:AlternateContent xmlns:mc="http://schemas.openxmlformats.org/markup-compatibility/2006">
    <mc:Choice Requires="x15">
      <x15ac:absPath xmlns:x15ac="http://schemas.microsoft.com/office/spreadsheetml/2010/11/ac" url="D:\Schulung\EXCEL\Aufbau\"/>
    </mc:Choice>
  </mc:AlternateContent>
  <xr:revisionPtr revIDLastSave="0" documentId="13_ncr:1_{CC632A0A-01A1-4CA5-9983-CC27D994672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unktion" sheetId="5" r:id="rId1"/>
    <sheet name="Übung1" sheetId="2" r:id="rId2"/>
    <sheet name="Übung2" sheetId="3" r:id="rId3"/>
    <sheet name="Übung3" sheetId="4" r:id="rId4"/>
    <sheet name="Lösung1" sheetId="6" r:id="rId5"/>
    <sheet name="Lösung2" sheetId="7" r:id="rId6"/>
    <sheet name="Lösung3" sheetId="8" r:id="rId7"/>
  </sheets>
  <definedNames>
    <definedName name="_xlnm.Print_Area" localSheetId="0">Funktion!$B$2:$L$157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8" l="1"/>
  <c r="G8" i="8" s="1" a="1"/>
  <c r="G8" i="8" s="1"/>
  <c r="J6" i="8"/>
  <c r="G7" i="8"/>
  <c r="C5" i="7"/>
  <c r="F5" i="7" a="1"/>
  <c r="F5" i="7"/>
  <c r="F4" i="7"/>
  <c r="C5" i="6"/>
  <c r="F5" i="6" a="1"/>
  <c r="F5" i="6"/>
  <c r="F4" i="6"/>
  <c r="I109" i="5"/>
  <c r="G100" i="5"/>
  <c r="G101" i="5" a="1"/>
  <c r="G101" i="5"/>
  <c r="E86" i="5"/>
  <c r="D56" i="5"/>
  <c r="D140" i="5"/>
  <c r="D119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<sst xmlns="http://schemas.openxmlformats.org/spreadsheetml/2006/main" count="247" uniqueCount="139">
  <si>
    <t>Produktbezeichnung</t>
  </si>
  <si>
    <t>ArtikelNr</t>
  </si>
  <si>
    <t>Preis</t>
  </si>
  <si>
    <t>Artikel 1</t>
  </si>
  <si>
    <t>Artikel 2</t>
  </si>
  <si>
    <t>Artikel 3</t>
  </si>
  <si>
    <t>Artikel 4</t>
  </si>
  <si>
    <t>Artikel 5</t>
  </si>
  <si>
    <t>Artikel 6</t>
  </si>
  <si>
    <t>Artikel 7</t>
  </si>
  <si>
    <t>Artikel 8</t>
  </si>
  <si>
    <t>Artikel 9</t>
  </si>
  <si>
    <t>Artikel 10</t>
  </si>
  <si>
    <t>ArtikelNr.</t>
  </si>
  <si>
    <t>=VERGLEICH(Suchkriterium;Suchmatrix;[Vergleichstyp])</t>
  </si>
  <si>
    <t>Suchkriterium</t>
  </si>
  <si>
    <t>Suchmatrix</t>
  </si>
  <si>
    <t>[Vergleichtyp]</t>
  </si>
  <si>
    <t>Bezug auf die Zelle, die den Wert (Zahl, Text) enthält, der in Suchmatrix gefunden werden soll.</t>
  </si>
  <si>
    <t>Bereich, in dem nach Suchwert gesucht werden soll</t>
  </si>
  <si>
    <t>=INDEX(Matrix;Zeile;Spalte)</t>
  </si>
  <si>
    <t>(Die Index-Funktion liegt in 2 Varianten vor. Wir benutzen hier die erste Varinate)</t>
  </si>
  <si>
    <t>Matrix</t>
  </si>
  <si>
    <t>Zeile</t>
  </si>
  <si>
    <t>Spalte</t>
  </si>
  <si>
    <t>Die benötigte ZeilenNummer (Zahl)</t>
  </si>
  <si>
    <t>Die benötigte SpaltenNummer (Zahl)</t>
  </si>
  <si>
    <r>
      <t>=INDEX(Matrix;</t>
    </r>
    <r>
      <rPr>
        <b/>
        <sz val="11"/>
        <color indexed="10"/>
        <rFont val="Calibri"/>
        <family val="2"/>
      </rPr>
      <t>VERGLEICH(Suchkriterium;Suchmatrix;[Vergleichstyp])</t>
    </r>
    <r>
      <rPr>
        <b/>
        <sz val="11"/>
        <color indexed="8"/>
        <rFont val="Calibri"/>
        <family val="2"/>
      </rPr>
      <t>;Spalte)</t>
    </r>
  </si>
  <si>
    <t>Vergleich + Index bei angenäherten Werten (nächstgrößerer Wert)</t>
  </si>
  <si>
    <t>Frachtkosten</t>
  </si>
  <si>
    <t>Paketgewicht (lt. Waage)</t>
  </si>
  <si>
    <t>notwendig!</t>
  </si>
  <si>
    <t>Vergleich + Index bei angenäherten Werten (nächstkleinerer Wert)</t>
  </si>
  <si>
    <t>Artikelbezeichnung</t>
  </si>
  <si>
    <t>Durchmesser (mm)</t>
  </si>
  <si>
    <t>Typ</t>
  </si>
  <si>
    <t>Durchmesser</t>
  </si>
  <si>
    <t>Preis:</t>
  </si>
  <si>
    <t>Übung 1</t>
  </si>
  <si>
    <t>Übung 2</t>
  </si>
  <si>
    <r>
      <t xml:space="preserve">Paketgewicht </t>
    </r>
    <r>
      <rPr>
        <b/>
        <sz val="11"/>
        <color rgb="FFFF0000"/>
        <rFont val="Arial"/>
        <family val="2"/>
        <scheme val="minor"/>
      </rPr>
      <t>bis</t>
    </r>
    <r>
      <rPr>
        <b/>
        <sz val="11"/>
        <rFont val="Arial"/>
        <family val="2"/>
        <scheme val="minor"/>
      </rPr>
      <t xml:space="preserve"> kg</t>
    </r>
  </si>
  <si>
    <t>Übung 3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</si>
  <si>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</si>
  <si>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</si>
  <si>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</si>
  <si>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</si>
  <si>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</si>
  <si>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</si>
  <si>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</si>
  <si>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</si>
  <si>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</si>
  <si>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</si>
  <si>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</si>
  <si>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</si>
  <si>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</si>
  <si>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</si>
  <si>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</si>
  <si>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</si>
  <si>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</si>
  <si>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</si>
  <si>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</si>
  <si>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</si>
  <si>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</si>
  <si>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</si>
  <si>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</si>
  <si>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</si>
  <si>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</si>
  <si>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</si>
  <si>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</si>
  <si>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</si>
  <si>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</si>
  <si>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Mittels Eingabe von "Typ" und "Durchmesser" soll der Preis aus der Matrix ausgelesen werden.</t>
  </si>
  <si>
    <t>Artikel-Nr</t>
  </si>
  <si>
    <t>Kriteriumsspalte</t>
  </si>
  <si>
    <t>Rückgabe</t>
  </si>
  <si>
    <t>Paketgewicht</t>
  </si>
  <si>
    <t>?</t>
  </si>
  <si>
    <t>6te Position in der Matrix</t>
  </si>
  <si>
    <t>Vergleich liefert die Position in der Matrix, in der Suchwert gefunden wurde</t>
  </si>
  <si>
    <t>Formel:</t>
  </si>
  <si>
    <t>In einer Matrix kann die Funktion die Position des Suchwertes durch Angabe einer Zeilen- und Spaltenummer ermitteln:</t>
  </si>
  <si>
    <t>Spalte 2</t>
  </si>
  <si>
    <t>Zeile 4</t>
  </si>
  <si>
    <t>A1</t>
  </si>
  <si>
    <t>A2</t>
  </si>
  <si>
    <t>A3</t>
  </si>
  <si>
    <t>A4</t>
  </si>
  <si>
    <t>A5</t>
  </si>
  <si>
    <t>A6</t>
  </si>
  <si>
    <t>A7</t>
  </si>
  <si>
    <t>B1</t>
  </si>
  <si>
    <t>C1</t>
  </si>
  <si>
    <t>B2</t>
  </si>
  <si>
    <t>C2</t>
  </si>
  <si>
    <t>B3</t>
  </si>
  <si>
    <t>C3</t>
  </si>
  <si>
    <t>B4</t>
  </si>
  <si>
    <t>C4</t>
  </si>
  <si>
    <t>B5</t>
  </si>
  <si>
    <t>C5</t>
  </si>
  <si>
    <t>B6</t>
  </si>
  <si>
    <t>C6</t>
  </si>
  <si>
    <t>B7</t>
  </si>
  <si>
    <t>C7</t>
  </si>
  <si>
    <t>Gesuchte ArtikelNr.:</t>
  </si>
  <si>
    <t>Nun suchen wir zu dieses Position den Preis aus der Nachbarspalte:</t>
  </si>
  <si>
    <t>Die Angabe des Parameters "Spalte" kann bei einer einspaltigen Matrix entfallen!</t>
  </si>
  <si>
    <t>8te Position in der Matrix</t>
  </si>
  <si>
    <t>Wir kombinieren beide Funktionen und ersetzen den Parameter "Zeile" der INDEX-Funktion durch die o.a. VERGLEICH-Funktion.</t>
  </si>
  <si>
    <t>VERGLEICH errechnet uns somit die Position des Preises innerhalb der Preis-Spalte</t>
  </si>
  <si>
    <t>Formel kombiniert:</t>
  </si>
  <si>
    <t>Zunächst ermitteln wir die Position der ArtikelNr innhalb der Matrix:</t>
  </si>
  <si>
    <t>VERGLEICH:</t>
  </si>
  <si>
    <t>INDEX:</t>
  </si>
  <si>
    <t>VERGLEICH 1:</t>
  </si>
  <si>
    <t>VERGLEICH 2:</t>
  </si>
  <si>
    <t xml:space="preserve">  SVERWEIS nicht möglich</t>
  </si>
  <si>
    <r>
      <t>=SVERWEIS(</t>
    </r>
    <r>
      <rPr>
        <b/>
        <sz val="10"/>
        <color rgb="FF00B0F0"/>
        <rFont val="Arial"/>
        <family val="2"/>
        <scheme val="minor"/>
      </rPr>
      <t>Suchkriterium</t>
    </r>
    <r>
      <rPr>
        <b/>
        <sz val="10"/>
        <color theme="1"/>
        <rFont val="Arial"/>
        <family val="2"/>
        <scheme val="minor"/>
      </rPr>
      <t xml:space="preserve">; </t>
    </r>
    <r>
      <rPr>
        <b/>
        <sz val="10"/>
        <color rgb="FF7030A0"/>
        <rFont val="Arial"/>
        <family val="2"/>
        <scheme val="minor"/>
      </rPr>
      <t>Matrix</t>
    </r>
    <r>
      <rPr>
        <b/>
        <sz val="10"/>
        <color theme="1"/>
        <rFont val="Arial"/>
        <family val="2"/>
        <scheme val="minor"/>
      </rPr>
      <t xml:space="preserve">; </t>
    </r>
    <r>
      <rPr>
        <b/>
        <sz val="10"/>
        <color rgb="FFFF0000"/>
        <rFont val="Arial"/>
        <family val="2"/>
        <scheme val="minor"/>
      </rPr>
      <t>Spaltenindex</t>
    </r>
    <r>
      <rPr>
        <b/>
        <sz val="10"/>
        <color theme="1"/>
        <rFont val="Arial"/>
        <family val="2"/>
        <scheme val="minor"/>
      </rPr>
      <t>; [Bereich_Verweis])</t>
    </r>
  </si>
  <si>
    <r>
      <t xml:space="preserve">Paketgewicht </t>
    </r>
    <r>
      <rPr>
        <b/>
        <sz val="10"/>
        <color rgb="FFFF0000"/>
        <rFont val="Arial"/>
        <family val="2"/>
        <scheme val="minor"/>
      </rPr>
      <t>bis</t>
    </r>
    <r>
      <rPr>
        <b/>
        <sz val="10"/>
        <rFont val="Arial"/>
        <family val="2"/>
        <scheme val="minor"/>
      </rPr>
      <t xml:space="preserve"> kg</t>
    </r>
  </si>
  <si>
    <r>
      <t>=VERGLEICH(</t>
    </r>
    <r>
      <rPr>
        <b/>
        <sz val="10"/>
        <color rgb="FF00B0F0"/>
        <rFont val="Arial"/>
        <family val="2"/>
        <scheme val="minor"/>
      </rPr>
      <t>Suchkriterium</t>
    </r>
    <r>
      <rPr>
        <b/>
        <sz val="10"/>
        <color theme="1"/>
        <rFont val="Arial"/>
        <family val="2"/>
        <scheme val="minor"/>
      </rPr>
      <t>;</t>
    </r>
    <r>
      <rPr>
        <b/>
        <sz val="10"/>
        <color rgb="FF00B050"/>
        <rFont val="Arial"/>
        <family val="2"/>
        <scheme val="minor"/>
      </rPr>
      <t>Suchmatrix</t>
    </r>
    <r>
      <rPr>
        <b/>
        <sz val="10"/>
        <color theme="1"/>
        <rFont val="Arial"/>
        <family val="2"/>
        <scheme val="minor"/>
      </rPr>
      <t>;[Vergleichstyp])</t>
    </r>
  </si>
  <si>
    <r>
      <t>VERGLEICH</t>
    </r>
    <r>
      <rPr>
        <sz val="10"/>
        <rFont val="Arial"/>
        <family val="2"/>
        <scheme val="minor"/>
      </rPr>
      <t xml:space="preserve"> sucht nach dem größten Wert, der kleiner oder gleich dem Wert für </t>
    </r>
    <r>
      <rPr>
        <i/>
        <sz val="10"/>
        <color indexed="8"/>
        <rFont val="Arial"/>
        <family val="2"/>
        <scheme val="minor"/>
      </rPr>
      <t>Suchkriterium</t>
    </r>
    <r>
      <rPr>
        <sz val="10"/>
        <rFont val="Arial"/>
        <family val="2"/>
        <scheme val="minor"/>
      </rPr>
      <t xml:space="preserve"> ist. Die Werte im Argument </t>
    </r>
    <r>
      <rPr>
        <i/>
        <sz val="10"/>
        <color indexed="8"/>
        <rFont val="Arial"/>
        <family val="2"/>
        <scheme val="minor"/>
      </rPr>
      <t>Suchmatrix</t>
    </r>
    <r>
      <rPr>
        <sz val="10"/>
        <rFont val="Arial"/>
        <family val="2"/>
        <scheme val="minor"/>
      </rPr>
      <t xml:space="preserve"> müssen in aufsteigender Reihenfolge angeordnet sein, z. B. ...-2, -1, 0, 1, 2, ..., A-Z, FALSCH, WAHR.</t>
    </r>
  </si>
  <si>
    <r>
      <t>VERGLEICH</t>
    </r>
    <r>
      <rPr>
        <sz val="10"/>
        <color indexed="8"/>
        <rFont val="Arial"/>
        <family val="2"/>
        <scheme val="minor"/>
      </rPr>
      <t xml:space="preserve"> sucht nach dem ersten Wert, der mit dem Wert für </t>
    </r>
    <r>
      <rPr>
        <b/>
        <i/>
        <sz val="10"/>
        <color indexed="8"/>
        <rFont val="Arial"/>
        <family val="2"/>
        <scheme val="minor"/>
      </rPr>
      <t>Suchkriterium</t>
    </r>
    <r>
      <rPr>
        <sz val="10"/>
        <color indexed="8"/>
        <rFont val="Arial"/>
        <family val="2"/>
        <scheme val="minor"/>
      </rPr>
      <t xml:space="preserve"> genau übereinstimmt. Die Werte im Argument </t>
    </r>
    <r>
      <rPr>
        <b/>
        <i/>
        <sz val="10"/>
        <color indexed="8"/>
        <rFont val="Arial"/>
        <family val="2"/>
        <scheme val="minor"/>
      </rPr>
      <t>Suchmatrix</t>
    </r>
    <r>
      <rPr>
        <sz val="10"/>
        <color indexed="8"/>
        <rFont val="Arial"/>
        <family val="2"/>
        <scheme val="minor"/>
      </rPr>
      <t xml:space="preserve"> dürfen in beliebiger Reihenfolge angeordnet sein.</t>
    </r>
  </si>
  <si>
    <r>
      <t>VERGLEICH</t>
    </r>
    <r>
      <rPr>
        <sz val="10"/>
        <color indexed="8"/>
        <rFont val="Arial"/>
        <family val="2"/>
        <scheme val="minor"/>
      </rPr>
      <t xml:space="preserve"> sucht nach dem kleinsten Wert, der größer oder gleich dem Wert für </t>
    </r>
    <r>
      <rPr>
        <b/>
        <i/>
        <sz val="10"/>
        <color indexed="8"/>
        <rFont val="Arial"/>
        <family val="2"/>
        <scheme val="minor"/>
      </rPr>
      <t>Suchkriterium</t>
    </r>
    <r>
      <rPr>
        <sz val="10"/>
        <color indexed="8"/>
        <rFont val="Arial"/>
        <family val="2"/>
        <scheme val="minor"/>
      </rPr>
      <t xml:space="preserve"> ist. Die Werte im Argument </t>
    </r>
    <r>
      <rPr>
        <b/>
        <i/>
        <sz val="10"/>
        <color indexed="8"/>
        <rFont val="Arial"/>
        <family val="2"/>
        <scheme val="minor"/>
      </rPr>
      <t>Suchmatrix</t>
    </r>
    <r>
      <rPr>
        <sz val="10"/>
        <color indexed="8"/>
        <rFont val="Arial"/>
        <family val="2"/>
        <scheme val="minor"/>
      </rPr>
      <t xml:space="preserve"> müssen in absteigender Reihenfolge angeordnet sein, z. B. WAHR, FALSCH, Z-A,...2, 1, 0, -1, -2,... usw.</t>
    </r>
  </si>
  <si>
    <t>Schritt 1: Die Funktion VERGLEICH</t>
  </si>
  <si>
    <t>Schritt 2: Die Funktion INDEX</t>
  </si>
  <si>
    <r>
      <t>=INDEX(D111:D120;</t>
    </r>
    <r>
      <rPr>
        <b/>
        <sz val="10"/>
        <color rgb="FFFF0000"/>
        <rFont val="Arial"/>
        <family val="2"/>
        <scheme val="minor"/>
      </rPr>
      <t>VERGLEICH(D105;E111:E120;0)</t>
    </r>
    <r>
      <rPr>
        <b/>
        <sz val="10"/>
        <color theme="1"/>
        <rFont val="Arial"/>
        <family val="2"/>
        <scheme val="minor"/>
      </rPr>
      <t>)</t>
    </r>
  </si>
  <si>
    <r>
      <t xml:space="preserve">Paketgewicht </t>
    </r>
    <r>
      <rPr>
        <b/>
        <u/>
        <sz val="10"/>
        <color indexed="10"/>
        <rFont val="Arial"/>
        <family val="2"/>
        <scheme val="minor"/>
      </rPr>
      <t>bis</t>
    </r>
    <r>
      <rPr>
        <b/>
        <sz val="10"/>
        <rFont val="Arial"/>
        <family val="2"/>
        <scheme val="minor"/>
      </rPr>
      <t xml:space="preserve"> kg</t>
    </r>
  </si>
  <si>
    <r>
      <rPr>
        <b/>
        <u/>
        <sz val="10"/>
        <color indexed="10"/>
        <rFont val="Arial"/>
        <family val="2"/>
        <scheme val="minor"/>
      </rPr>
      <t>ab</t>
    </r>
    <r>
      <rPr>
        <sz val="10"/>
        <color indexed="10"/>
        <rFont val="Arial"/>
        <family val="2"/>
        <scheme val="minor"/>
      </rPr>
      <t>steigende Sortierung</t>
    </r>
  </si>
  <si>
    <r>
      <t xml:space="preserve">Paketgewicht </t>
    </r>
    <r>
      <rPr>
        <b/>
        <u/>
        <sz val="10"/>
        <color indexed="10"/>
        <rFont val="Arial"/>
        <family val="2"/>
        <scheme val="minor"/>
      </rPr>
      <t>ab</t>
    </r>
    <r>
      <rPr>
        <b/>
        <sz val="10"/>
        <rFont val="Arial"/>
        <family val="2"/>
        <scheme val="minor"/>
      </rPr>
      <t xml:space="preserve"> kg</t>
    </r>
  </si>
  <si>
    <r>
      <rPr>
        <b/>
        <u/>
        <sz val="10"/>
        <color indexed="10"/>
        <rFont val="Arial"/>
        <family val="2"/>
        <scheme val="minor"/>
      </rPr>
      <t>auf</t>
    </r>
    <r>
      <rPr>
        <sz val="10"/>
        <color indexed="10"/>
        <rFont val="Arial"/>
        <family val="2"/>
        <scheme val="minor"/>
      </rPr>
      <t>steigende Sortierung</t>
    </r>
  </si>
  <si>
    <t>© Jens Huthmann IT-Dienstleistungen</t>
  </si>
  <si>
    <t>SVERWEIS möglich</t>
  </si>
  <si>
    <t>Beide Funktionen einzeln:</t>
  </si>
  <si>
    <t>alle Funktionen kombiniert</t>
  </si>
  <si>
    <r>
      <t>=INDEX(</t>
    </r>
    <r>
      <rPr>
        <b/>
        <sz val="10"/>
        <color rgb="FF00B050"/>
        <rFont val="Arial"/>
        <family val="2"/>
        <scheme val="minor"/>
      </rPr>
      <t>E89:G95</t>
    </r>
    <r>
      <rPr>
        <b/>
        <sz val="10"/>
        <color theme="1"/>
        <rFont val="Arial"/>
        <family val="2"/>
        <scheme val="minor"/>
      </rPr>
      <t>;</t>
    </r>
    <r>
      <rPr>
        <b/>
        <sz val="10"/>
        <color rgb="FF00B0F0"/>
        <rFont val="Arial"/>
        <family val="2"/>
        <scheme val="minor"/>
      </rPr>
      <t>4</t>
    </r>
    <r>
      <rPr>
        <b/>
        <sz val="10"/>
        <color theme="1"/>
        <rFont val="Arial"/>
        <family val="2"/>
        <scheme val="minor"/>
      </rPr>
      <t>;</t>
    </r>
    <r>
      <rPr>
        <b/>
        <sz val="10"/>
        <color rgb="FFFFC000"/>
        <rFont val="Arial"/>
        <family val="2"/>
        <scheme val="minor"/>
      </rPr>
      <t>2</t>
    </r>
    <r>
      <rPr>
        <b/>
        <sz val="10"/>
        <color theme="1"/>
        <rFont val="Arial"/>
        <family val="2"/>
        <scheme val="minor"/>
      </rPr>
      <t>)</t>
    </r>
  </si>
  <si>
    <r>
      <t>=VERGLEICH(</t>
    </r>
    <r>
      <rPr>
        <b/>
        <sz val="11"/>
        <color rgb="FFFF0000"/>
        <rFont val="Arial"/>
        <family val="2"/>
        <scheme val="minor"/>
      </rPr>
      <t>D99</t>
    </r>
    <r>
      <rPr>
        <b/>
        <sz val="11"/>
        <color theme="1"/>
        <rFont val="Arial"/>
        <family val="2"/>
        <scheme val="minor"/>
      </rPr>
      <t>;</t>
    </r>
    <r>
      <rPr>
        <b/>
        <sz val="11"/>
        <color rgb="FFFFC000"/>
        <rFont val="Arial"/>
        <family val="2"/>
        <scheme val="minor"/>
      </rPr>
      <t>E105:E114</t>
    </r>
    <r>
      <rPr>
        <b/>
        <sz val="11"/>
        <color theme="1"/>
        <rFont val="Arial"/>
        <family val="2"/>
        <scheme val="minor"/>
      </rPr>
      <t>;0)</t>
    </r>
  </si>
  <si>
    <r>
      <t>=INDEX(</t>
    </r>
    <r>
      <rPr>
        <b/>
        <sz val="11"/>
        <color rgb="FF00B050"/>
        <rFont val="Arial"/>
        <family val="2"/>
        <scheme val="minor"/>
      </rPr>
      <t>D105:D114</t>
    </r>
    <r>
      <rPr>
        <b/>
        <sz val="11"/>
        <color theme="1"/>
        <rFont val="Arial"/>
        <family val="2"/>
        <scheme val="minor"/>
      </rPr>
      <t>;</t>
    </r>
    <r>
      <rPr>
        <b/>
        <sz val="11"/>
        <color rgb="FF7030A0"/>
        <rFont val="Arial"/>
        <family val="2"/>
        <scheme val="minor"/>
      </rPr>
      <t>G100</t>
    </r>
    <r>
      <rPr>
        <b/>
        <sz val="11"/>
        <color theme="1"/>
        <rFont val="Arial"/>
        <family val="2"/>
        <scheme val="minor"/>
      </rPr>
      <t>)</t>
    </r>
  </si>
  <si>
    <t>Bereich, in dem der Wert der x-te Zeile und x-te Spalte zurückgegeben werden soll</t>
  </si>
  <si>
    <t>Index und Vergleich (der bessere SVERWEIS)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</si>
</sst>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&quot;#,##0.00_);[Red]\(&quot;€&quot;#,##0.00\)"/>
    <numFmt numFmtId="165" formatCode="_(&quot;€&quot;* #,##0.00_);_(&quot;€&quot;* \(#,##0.00\);_(&quot;€&quot;* &quot;-&quot;??_);_(@_)"/>
    <numFmt numFmtId="166" formatCode="#,##0.00\ &quot;€&quot;"/>
    <numFmt numFmtId="167" formatCode="0.00\ &quot;kg&quot;"/>
    <numFmt numFmtId="168" formatCode="0.0"/>
    <numFmt numFmtId="169" formatCode="\+#,##0.00\ ;[Red]\-#,##0.00\ "/>
    <numFmt numFmtId="170" formatCode="0.00&quot; h&quot;"/>
  </numFmts>
  <fonts count="49" x14ac:knownFonts="1">
    <font>
      <sz val="10"/>
      <name val="Arial"/>
      <family val="2"/>
    </font>
    <font>
      <sz val="10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rgb="FF3F3F76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FFC00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1"/>
      <color rgb="FF7030A0"/>
      <name val="Arial"/>
      <family val="2"/>
      <scheme val="minor"/>
    </font>
    <font>
      <b/>
      <sz val="11"/>
      <color rgb="FF00B050"/>
      <name val="Calibri"/>
      <family val="2"/>
    </font>
    <font>
      <b/>
      <sz val="11"/>
      <color rgb="FF00B0F0"/>
      <name val="Calibri"/>
      <family val="2"/>
    </font>
    <font>
      <b/>
      <sz val="11"/>
      <color rgb="FFFFC000"/>
      <name val="Calibri"/>
      <family val="2"/>
    </font>
    <font>
      <sz val="8"/>
      <name val="Arial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0"/>
      <name val="Arial"/>
      <family val="2"/>
      <scheme val="minor"/>
    </font>
    <font>
      <sz val="10"/>
      <name val="Arial"/>
      <family val="2"/>
    </font>
    <font>
      <sz val="11"/>
      <color rgb="FF006100"/>
      <name val="Arial"/>
      <family val="2"/>
      <scheme val="minor"/>
    </font>
    <font>
      <sz val="10"/>
      <name val="MS Sans Serif"/>
    </font>
    <font>
      <sz val="10"/>
      <color rgb="FF9C5700"/>
      <name val="Calibri"/>
      <family val="2"/>
    </font>
    <font>
      <sz val="11"/>
      <color rgb="FF9C0006"/>
      <name val="Arial"/>
      <family val="2"/>
      <scheme val="minor"/>
    </font>
    <font>
      <sz val="18"/>
      <color theme="3"/>
      <name val="Arial"/>
      <family val="2"/>
      <scheme val="major"/>
    </font>
    <font>
      <b/>
      <sz val="14"/>
      <color theme="3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indexed="8"/>
      <name val="Calibri"/>
      <family val="2"/>
    </font>
    <font>
      <b/>
      <sz val="10"/>
      <color theme="1"/>
      <name val="Arial"/>
      <family val="2"/>
      <scheme val="minor"/>
    </font>
    <font>
      <b/>
      <sz val="10"/>
      <color rgb="FF00B0F0"/>
      <name val="Arial"/>
      <family val="2"/>
      <scheme val="minor"/>
    </font>
    <font>
      <b/>
      <sz val="10"/>
      <color rgb="FF7030A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name val="Calibri"/>
      <family val="2"/>
    </font>
    <font>
      <sz val="10"/>
      <color rgb="FFFF0000"/>
      <name val="Arial"/>
      <family val="2"/>
      <scheme val="minor"/>
    </font>
    <font>
      <b/>
      <sz val="10"/>
      <color rgb="FF00B050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i/>
      <sz val="10"/>
      <color indexed="8"/>
      <name val="Arial"/>
      <family val="2"/>
      <scheme val="minor"/>
    </font>
    <font>
      <sz val="10"/>
      <color indexed="8"/>
      <name val="Arial"/>
      <family val="2"/>
      <scheme val="minor"/>
    </font>
    <font>
      <b/>
      <i/>
      <sz val="10"/>
      <color indexed="8"/>
      <name val="Arial"/>
      <family val="2"/>
      <scheme val="minor"/>
    </font>
    <font>
      <sz val="10"/>
      <color indexed="10"/>
      <name val="Arial"/>
      <family val="2"/>
      <scheme val="minor"/>
    </font>
    <font>
      <b/>
      <u/>
      <sz val="10"/>
      <color indexed="10"/>
      <name val="Arial"/>
      <family val="2"/>
      <scheme val="minor"/>
    </font>
    <font>
      <b/>
      <sz val="10"/>
      <color rgb="FFFFC000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6FF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1F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rgb="FF7030A0"/>
      </left>
      <right/>
      <top style="thick">
        <color rgb="FF7030A0"/>
      </top>
      <bottom style="thin">
        <color indexed="64"/>
      </bottom>
      <diagonal/>
    </border>
    <border>
      <left/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/>
      <top style="thin">
        <color indexed="64"/>
      </top>
      <bottom style="hair">
        <color indexed="64"/>
      </bottom>
      <diagonal/>
    </border>
    <border>
      <left/>
      <right style="thick">
        <color rgb="FF7030A0"/>
      </right>
      <top style="thin">
        <color indexed="64"/>
      </top>
      <bottom style="hair">
        <color indexed="64"/>
      </bottom>
      <diagonal/>
    </border>
    <border>
      <left style="thick">
        <color rgb="FF7030A0"/>
      </left>
      <right/>
      <top style="hair">
        <color auto="1"/>
      </top>
      <bottom style="hair">
        <color auto="1"/>
      </bottom>
      <diagonal/>
    </border>
    <border>
      <left/>
      <right style="thick">
        <color rgb="FF7030A0"/>
      </right>
      <top style="hair">
        <color auto="1"/>
      </top>
      <bottom style="hair">
        <color auto="1"/>
      </bottom>
      <diagonal/>
    </border>
    <border>
      <left style="thick">
        <color rgb="FF7030A0"/>
      </left>
      <right/>
      <top style="hair">
        <color auto="1"/>
      </top>
      <bottom style="thick">
        <color rgb="FF7030A0"/>
      </bottom>
      <diagonal/>
    </border>
    <border>
      <left/>
      <right style="thick">
        <color rgb="FF7030A0"/>
      </right>
      <top style="hair">
        <color auto="1"/>
      </top>
      <bottom style="thick">
        <color rgb="FF7030A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ck">
        <color rgb="FF00B050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B050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ck">
        <color rgb="FF00B050"/>
      </bottom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 style="thick">
        <color rgb="FFFFC000"/>
      </right>
      <top/>
      <bottom/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4" tint="0.39994506668294322"/>
      </bottom>
      <diagonal/>
    </border>
  </borders>
  <cellStyleXfs count="31">
    <xf numFmtId="0" fontId="0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15" borderId="0" applyNumberFormat="0" applyBorder="0" applyAlignment="0" applyProtection="0"/>
    <xf numFmtId="0" fontId="6" fillId="22" borderId="8" applyNumberFormat="0" applyFont="0" applyBorder="0" applyAlignment="0">
      <protection locked="0"/>
    </xf>
    <xf numFmtId="0" fontId="23" fillId="7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44" applyNumberFormat="0" applyFill="0" applyAlignment="0" applyProtection="0"/>
    <xf numFmtId="0" fontId="27" fillId="0" borderId="45" applyNumberFormat="0" applyFill="0" applyAlignment="0" applyProtection="0"/>
    <xf numFmtId="0" fontId="28" fillId="25" borderId="46" applyNumberFormat="0" applyAlignment="0" applyProtection="0"/>
    <xf numFmtId="0" fontId="21" fillId="18" borderId="0" applyNumberFormat="0" applyBorder="0" applyAlignment="0" applyProtection="0"/>
    <xf numFmtId="0" fontId="24" fillId="19" borderId="0" applyNumberFormat="0" applyBorder="0" applyAlignment="0" applyProtection="0"/>
    <xf numFmtId="169" fontId="19" fillId="21" borderId="43" applyFont="0" applyFill="0" applyBorder="0" applyAlignment="0" applyProtection="0"/>
    <xf numFmtId="0" fontId="20" fillId="23" borderId="0" applyNumberFormat="0" applyFont="0" applyBorder="0" applyAlignment="0" applyProtection="0"/>
    <xf numFmtId="40" fontId="22" fillId="0" borderId="0" applyFont="0" applyFill="0" applyBorder="0" applyAlignment="0" applyProtection="0"/>
    <xf numFmtId="0" fontId="20" fillId="20" borderId="42" applyNumberFormat="0" applyFont="0" applyAlignment="0" applyProtection="0"/>
    <xf numFmtId="9" fontId="20" fillId="0" borderId="0" applyFont="0" applyFill="0" applyBorder="0" applyAlignment="0" applyProtection="0"/>
    <xf numFmtId="0" fontId="20" fillId="0" borderId="0" applyNumberFormat="0" applyAlignment="0" applyProtection="0"/>
    <xf numFmtId="0" fontId="22" fillId="0" borderId="0"/>
    <xf numFmtId="170" fontId="20" fillId="24" borderId="11"/>
    <xf numFmtId="170" fontId="20" fillId="24" borderId="11" applyFont="0" applyFill="0" applyBorder="0" applyAlignment="0" applyProtection="0"/>
    <xf numFmtId="164" fontId="22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42">
    <xf numFmtId="0" fontId="0" fillId="0" borderId="0" xfId="0"/>
    <xf numFmtId="0" fontId="2" fillId="2" borderId="1" xfId="0" applyFont="1" applyFill="1" applyBorder="1"/>
    <xf numFmtId="0" fontId="0" fillId="0" borderId="0" xfId="0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0" fontId="26" fillId="0" borderId="44" xfId="15"/>
    <xf numFmtId="166" fontId="0" fillId="0" borderId="0" xfId="0" applyNumberFormat="1"/>
    <xf numFmtId="0" fontId="8" fillId="0" borderId="0" xfId="0" applyFont="1"/>
    <xf numFmtId="0" fontId="0" fillId="0" borderId="10" xfId="0" applyBorder="1"/>
    <xf numFmtId="0" fontId="2" fillId="22" borderId="10" xfId="12" applyFont="1" applyBorder="1" applyAlignment="1">
      <alignment horizontal="right"/>
      <protection locked="0"/>
    </xf>
    <xf numFmtId="0" fontId="0" fillId="0" borderId="11" xfId="0" applyBorder="1"/>
    <xf numFmtId="0" fontId="28" fillId="25" borderId="46" xfId="17"/>
    <xf numFmtId="0" fontId="28" fillId="25" borderId="46" xfId="17" applyAlignment="1">
      <alignment horizontal="center"/>
    </xf>
    <xf numFmtId="167" fontId="4" fillId="22" borderId="0" xfId="12" applyNumberFormat="1" applyFont="1" applyBorder="1">
      <protection locked="0"/>
    </xf>
    <xf numFmtId="167" fontId="0" fillId="0" borderId="10" xfId="0" applyNumberFormat="1" applyBorder="1" applyAlignment="1">
      <alignment horizontal="center"/>
    </xf>
    <xf numFmtId="165" fontId="0" fillId="0" borderId="10" xfId="0" applyNumberFormat="1" applyBorder="1"/>
    <xf numFmtId="167" fontId="0" fillId="0" borderId="11" xfId="0" applyNumberFormat="1" applyBorder="1" applyAlignment="1">
      <alignment horizontal="center"/>
    </xf>
    <xf numFmtId="165" fontId="0" fillId="0" borderId="11" xfId="0" applyNumberFormat="1" applyBorder="1"/>
    <xf numFmtId="0" fontId="28" fillId="0" borderId="46" xfId="17" applyFill="1"/>
    <xf numFmtId="0" fontId="8" fillId="0" borderId="10" xfId="0" applyFont="1" applyBorder="1"/>
    <xf numFmtId="0" fontId="8" fillId="0" borderId="11" xfId="0" applyFont="1" applyBorder="1"/>
    <xf numFmtId="0" fontId="8" fillId="0" borderId="9" xfId="0" applyFont="1" applyFill="1" applyBorder="1"/>
    <xf numFmtId="0" fontId="0" fillId="0" borderId="1" xfId="0" applyFill="1" applyBorder="1"/>
    <xf numFmtId="168" fontId="8" fillId="0" borderId="1" xfId="0" applyNumberFormat="1" applyFont="1" applyFill="1" applyBorder="1"/>
    <xf numFmtId="0" fontId="0" fillId="16" borderId="0" xfId="0" applyFill="1"/>
    <xf numFmtId="0" fontId="0" fillId="0" borderId="12" xfId="0" applyBorder="1"/>
    <xf numFmtId="166" fontId="0" fillId="0" borderId="12" xfId="0" applyNumberFormat="1" applyBorder="1"/>
    <xf numFmtId="166" fontId="0" fillId="0" borderId="11" xfId="0" applyNumberFormat="1" applyBorder="1"/>
    <xf numFmtId="0" fontId="0" fillId="0" borderId="20" xfId="0" applyBorder="1"/>
    <xf numFmtId="0" fontId="0" fillId="0" borderId="19" xfId="0" applyBorder="1" applyAlignment="1">
      <alignment horizontal="left"/>
    </xf>
    <xf numFmtId="0" fontId="8" fillId="0" borderId="0" xfId="0" quotePrefix="1" applyFont="1" applyBorder="1"/>
    <xf numFmtId="0" fontId="2" fillId="2" borderId="0" xfId="0" applyFont="1" applyFill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17" borderId="2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17" borderId="25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17" borderId="29" xfId="0" applyFill="1" applyBorder="1" applyAlignment="1">
      <alignment horizontal="center"/>
    </xf>
    <xf numFmtId="0" fontId="0" fillId="17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17" borderId="32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8" fillId="16" borderId="2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166" fontId="0" fillId="0" borderId="37" xfId="0" applyNumberFormat="1" applyBorder="1"/>
    <xf numFmtId="166" fontId="0" fillId="0" borderId="38" xfId="0" applyNumberFormat="1" applyBorder="1"/>
    <xf numFmtId="166" fontId="0" fillId="0" borderId="39" xfId="0" applyNumberFormat="1" applyBorder="1"/>
    <xf numFmtId="166" fontId="8" fillId="16" borderId="38" xfId="0" applyNumberFormat="1" applyFont="1" applyFill="1" applyBorder="1"/>
    <xf numFmtId="0" fontId="18" fillId="0" borderId="0" xfId="0" applyFont="1" applyBorder="1"/>
    <xf numFmtId="0" fontId="8" fillId="16" borderId="0" xfId="0" applyFont="1" applyFill="1" applyBorder="1"/>
    <xf numFmtId="0" fontId="8" fillId="16" borderId="35" xfId="0" applyFont="1" applyFill="1" applyBorder="1"/>
    <xf numFmtId="0" fontId="12" fillId="0" borderId="25" xfId="0" applyFont="1" applyBorder="1" applyAlignment="1">
      <alignment horizontal="left"/>
    </xf>
    <xf numFmtId="166" fontId="8" fillId="0" borderId="25" xfId="0" applyNumberFormat="1" applyFont="1" applyBorder="1" applyAlignment="1">
      <alignment horizontal="left"/>
    </xf>
    <xf numFmtId="0" fontId="0" fillId="22" borderId="10" xfId="12" applyFont="1" applyBorder="1" applyAlignment="1">
      <alignment horizontal="center"/>
      <protection locked="0"/>
    </xf>
    <xf numFmtId="168" fontId="0" fillId="22" borderId="11" xfId="12" applyNumberFormat="1" applyFont="1" applyBorder="1" applyAlignment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41" xfId="0" applyBorder="1"/>
    <xf numFmtId="0" fontId="29" fillId="0" borderId="0" xfId="0" applyFont="1" applyBorder="1"/>
    <xf numFmtId="0" fontId="30" fillId="0" borderId="21" xfId="12" applyFont="1" applyFill="1" applyBorder="1">
      <protection locked="0"/>
    </xf>
    <xf numFmtId="0" fontId="20" fillId="0" borderId="0" xfId="0" applyFont="1"/>
    <xf numFmtId="0" fontId="30" fillId="0" borderId="0" xfId="0" quotePrefix="1" applyFont="1"/>
    <xf numFmtId="0" fontId="33" fillId="0" borderId="0" xfId="0" applyFont="1" applyAlignment="1">
      <alignment horizontal="right"/>
    </xf>
    <xf numFmtId="0" fontId="30" fillId="0" borderId="0" xfId="0" applyFont="1"/>
    <xf numFmtId="0" fontId="30" fillId="0" borderId="13" xfId="0" applyFont="1" applyBorder="1"/>
    <xf numFmtId="0" fontId="3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>
      <alignment horizontal="left"/>
    </xf>
    <xf numFmtId="0" fontId="20" fillId="0" borderId="18" xfId="0" applyFont="1" applyBorder="1"/>
    <xf numFmtId="167" fontId="34" fillId="0" borderId="21" xfId="12" applyNumberFormat="1" applyFont="1" applyFill="1" applyBorder="1">
      <protection locked="0"/>
    </xf>
    <xf numFmtId="0" fontId="30" fillId="11" borderId="0" xfId="4" applyFont="1" applyAlignment="1">
      <alignment horizontal="center"/>
    </xf>
    <xf numFmtId="0" fontId="0" fillId="0" borderId="0" xfId="0" applyFont="1" applyBorder="1"/>
    <xf numFmtId="0" fontId="28" fillId="0" borderId="46" xfId="17" applyFont="1" applyFill="1"/>
    <xf numFmtId="167" fontId="0" fillId="0" borderId="11" xfId="0" applyNumberFormat="1" applyFont="1" applyBorder="1" applyAlignment="1">
      <alignment horizontal="center"/>
    </xf>
    <xf numFmtId="165" fontId="0" fillId="0" borderId="11" xfId="0" applyNumberFormat="1" applyFont="1" applyBorder="1"/>
    <xf numFmtId="167" fontId="35" fillId="0" borderId="11" xfId="0" applyNumberFormat="1" applyFont="1" applyBorder="1" applyAlignment="1">
      <alignment horizontal="center"/>
    </xf>
    <xf numFmtId="165" fontId="35" fillId="0" borderId="11" xfId="0" applyNumberFormat="1" applyFont="1" applyBorder="1"/>
    <xf numFmtId="0" fontId="30" fillId="0" borderId="0" xfId="0" applyFont="1" applyFill="1" applyBorder="1" applyAlignment="1">
      <alignment horizontal="left" vertical="top"/>
    </xf>
    <xf numFmtId="0" fontId="30" fillId="0" borderId="0" xfId="0" applyFont="1" applyBorder="1" applyAlignment="1">
      <alignment horizontal="right"/>
    </xf>
    <xf numFmtId="0" fontId="27" fillId="23" borderId="25" xfId="21" applyNumberFormat="1" applyFont="1" applyBorder="1" applyAlignment="1">
      <alignment horizontal="right"/>
    </xf>
    <xf numFmtId="0" fontId="30" fillId="0" borderId="0" xfId="0" quotePrefix="1" applyFont="1" applyBorder="1"/>
    <xf numFmtId="0" fontId="37" fillId="0" borderId="0" xfId="0" applyFont="1" applyBorder="1"/>
    <xf numFmtId="0" fontId="38" fillId="0" borderId="0" xfId="0" applyFont="1" applyBorder="1"/>
    <xf numFmtId="0" fontId="37" fillId="0" borderId="0" xfId="0" applyFont="1" applyBorder="1" applyAlignment="1">
      <alignment vertical="top"/>
    </xf>
    <xf numFmtId="0" fontId="37" fillId="0" borderId="40" xfId="12" applyFont="1" applyFill="1" applyBorder="1" applyAlignment="1">
      <alignment horizontal="right"/>
      <protection locked="0"/>
    </xf>
    <xf numFmtId="0" fontId="42" fillId="0" borderId="0" xfId="0" applyFont="1" applyBorder="1"/>
    <xf numFmtId="0" fontId="0" fillId="0" borderId="1" xfId="0" applyBorder="1"/>
    <xf numFmtId="166" fontId="38" fillId="0" borderId="0" xfId="0" applyNumberFormat="1" applyFont="1" applyBorder="1"/>
    <xf numFmtId="0" fontId="38" fillId="0" borderId="22" xfId="0" applyFont="1" applyBorder="1"/>
    <xf numFmtId="0" fontId="38" fillId="0" borderId="23" xfId="0" applyFont="1" applyBorder="1"/>
    <xf numFmtId="0" fontId="38" fillId="0" borderId="24" xfId="0" applyFont="1" applyBorder="1"/>
    <xf numFmtId="0" fontId="30" fillId="0" borderId="23" xfId="0" applyFont="1" applyBorder="1"/>
    <xf numFmtId="0" fontId="35" fillId="0" borderId="0" xfId="0" applyFont="1" applyBorder="1"/>
    <xf numFmtId="0" fontId="37" fillId="0" borderId="1" xfId="0" applyFont="1" applyFill="1" applyBorder="1"/>
    <xf numFmtId="0" fontId="37" fillId="0" borderId="0" xfId="0" applyFont="1" applyFill="1" applyBorder="1"/>
    <xf numFmtId="0" fontId="30" fillId="0" borderId="0" xfId="0" applyFont="1" applyBorder="1"/>
    <xf numFmtId="166" fontId="30" fillId="0" borderId="25" xfId="0" applyNumberFormat="1" applyFont="1" applyBorder="1"/>
    <xf numFmtId="167" fontId="38" fillId="0" borderId="2" xfId="0" applyNumberFormat="1" applyFont="1" applyBorder="1" applyAlignment="1">
      <alignment horizontal="center"/>
    </xf>
    <xf numFmtId="165" fontId="38" fillId="0" borderId="3" xfId="0" applyNumberFormat="1" applyFont="1" applyBorder="1"/>
    <xf numFmtId="167" fontId="38" fillId="0" borderId="4" xfId="0" applyNumberFormat="1" applyFont="1" applyBorder="1" applyAlignment="1">
      <alignment horizontal="center"/>
    </xf>
    <xf numFmtId="165" fontId="38" fillId="0" borderId="5" xfId="0" applyNumberFormat="1" applyFont="1" applyBorder="1"/>
    <xf numFmtId="167" fontId="19" fillId="22" borderId="0" xfId="12" applyNumberFormat="1" applyFont="1" applyBorder="1">
      <protection locked="0"/>
    </xf>
    <xf numFmtId="166" fontId="30" fillId="11" borderId="0" xfId="4" applyNumberFormat="1" applyFont="1" applyBorder="1"/>
    <xf numFmtId="0" fontId="19" fillId="3" borderId="6" xfId="0" applyFont="1" applyFill="1" applyBorder="1"/>
    <xf numFmtId="0" fontId="19" fillId="3" borderId="7" xfId="0" applyFont="1" applyFill="1" applyBorder="1"/>
    <xf numFmtId="0" fontId="42" fillId="0" borderId="0" xfId="0" applyFont="1" applyBorder="1" applyAlignment="1">
      <alignment horizontal="center"/>
    </xf>
    <xf numFmtId="0" fontId="38" fillId="0" borderId="0" xfId="0" applyFont="1"/>
    <xf numFmtId="0" fontId="31" fillId="0" borderId="0" xfId="0" applyFont="1" applyBorder="1"/>
    <xf numFmtId="0" fontId="29" fillId="0" borderId="0" xfId="0" quotePrefix="1" applyFont="1" applyBorder="1"/>
    <xf numFmtId="0" fontId="30" fillId="0" borderId="0" xfId="0" applyFont="1" applyFill="1" applyBorder="1"/>
    <xf numFmtId="0" fontId="0" fillId="0" borderId="0" xfId="0" applyFont="1" applyFill="1" applyBorder="1"/>
    <xf numFmtId="0" fontId="30" fillId="0" borderId="25" xfId="0" applyFont="1" applyBorder="1"/>
    <xf numFmtId="166" fontId="1" fillId="23" borderId="11" xfId="21" applyNumberFormat="1" applyFont="1" applyBorder="1" applyAlignment="1">
      <alignment horizontal="right"/>
    </xf>
    <xf numFmtId="166" fontId="1" fillId="23" borderId="0" xfId="21" applyNumberFormat="1" applyFont="1"/>
    <xf numFmtId="166" fontId="8" fillId="23" borderId="0" xfId="21" applyNumberFormat="1" applyFont="1"/>
    <xf numFmtId="166" fontId="45" fillId="23" borderId="0" xfId="21" applyNumberFormat="1" applyFont="1"/>
    <xf numFmtId="166" fontId="38" fillId="0" borderId="0" xfId="0" applyNumberFormat="1" applyFont="1"/>
    <xf numFmtId="0" fontId="28" fillId="25" borderId="46" xfId="17" applyFont="1"/>
    <xf numFmtId="0" fontId="28" fillId="25" borderId="46" xfId="17" applyFont="1" applyAlignment="1">
      <alignment horizontal="center"/>
    </xf>
    <xf numFmtId="0" fontId="38" fillId="0" borderId="10" xfId="0" applyFont="1" applyBorder="1"/>
    <xf numFmtId="0" fontId="37" fillId="22" borderId="10" xfId="12" applyFont="1" applyBorder="1" applyAlignment="1">
      <alignment horizontal="right"/>
      <protection locked="0"/>
    </xf>
    <xf numFmtId="0" fontId="38" fillId="0" borderId="11" xfId="0" applyFont="1" applyBorder="1"/>
    <xf numFmtId="166" fontId="45" fillId="23" borderId="11" xfId="21" applyNumberFormat="1" applyFont="1" applyBorder="1" applyAlignment="1">
      <alignment horizontal="right"/>
    </xf>
    <xf numFmtId="0" fontId="38" fillId="0" borderId="12" xfId="0" applyFont="1" applyBorder="1"/>
    <xf numFmtId="166" fontId="38" fillId="0" borderId="12" xfId="0" applyNumberFormat="1" applyFont="1" applyBorder="1"/>
    <xf numFmtId="166" fontId="38" fillId="0" borderId="11" xfId="0" applyNumberFormat="1" applyFont="1" applyBorder="1"/>
    <xf numFmtId="0" fontId="47" fillId="0" borderId="0" xfId="30" applyFont="1"/>
    <xf numFmtId="0" fontId="48" fillId="0" borderId="0" xfId="0" applyFont="1"/>
    <xf numFmtId="0" fontId="8" fillId="23" borderId="0" xfId="21" applyFont="1"/>
    <xf numFmtId="0" fontId="37" fillId="0" borderId="0" xfId="0" applyFont="1" applyFill="1" applyBorder="1" applyAlignment="1">
      <alignment horizontal="left" vertical="top" wrapText="1"/>
    </xf>
    <xf numFmtId="0" fontId="8" fillId="16" borderId="0" xfId="0" applyFont="1" applyFill="1" applyBorder="1" applyAlignment="1">
      <alignment horizontal="center" vertical="center" textRotation="90"/>
    </xf>
    <xf numFmtId="0" fontId="8" fillId="16" borderId="0" xfId="0" applyFont="1" applyFill="1" applyBorder="1" applyAlignment="1">
      <alignment horizontal="center"/>
    </xf>
  </cellXfs>
  <cellStyles count="31">
    <cellStyle name="+-" xfId="20" xr:uid="{D7E49984-AA94-42A1-8D1A-B208CF034614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40 % - Akzent3" xfId="5" builtinId="39" customBuiltin="1"/>
    <cellStyle name="60 % - Akzent1" xfId="6" builtinId="32" customBuiltin="1"/>
    <cellStyle name="60 % - Akzent2" xfId="7" builtinId="36" customBuiltin="1"/>
    <cellStyle name="60 % - Akzent3" xfId="8" builtinId="40" customBuiltin="1"/>
    <cellStyle name="60 % - Akzent4" xfId="9" builtinId="44" customBuiltin="1"/>
    <cellStyle name="60 % - Akzent5" xfId="10" builtinId="48" customBuiltin="1"/>
    <cellStyle name="60 % - Akzent6" xfId="11" builtinId="52" customBuiltin="1"/>
    <cellStyle name="Eingabe" xfId="12" builtinId="20" customBuiltin="1"/>
    <cellStyle name="Formel" xfId="21" xr:uid="{7C5D9618-D7EC-4419-876E-E785E53F9FF5}"/>
    <cellStyle name="Gut" xfId="18" builtinId="26" customBuiltin="1"/>
    <cellStyle name="Komma 2" xfId="22" xr:uid="{35C6D341-A322-453C-9E88-222A777A5222}"/>
    <cellStyle name="Link" xfId="30" builtinId="8"/>
    <cellStyle name="Neutral" xfId="13" builtinId="28" customBuiltin="1"/>
    <cellStyle name="Notiz 2" xfId="23" xr:uid="{17190E00-9373-4F56-8B86-13BDC805487F}"/>
    <cellStyle name="Prozent 2" xfId="24" xr:uid="{8CF6497A-06F9-4314-95C5-867B61ABA1B6}"/>
    <cellStyle name="Schlecht" xfId="19" builtinId="27" customBuiltin="1"/>
    <cellStyle name="Standard" xfId="0" builtinId="0" customBuiltin="1"/>
    <cellStyle name="Standard 2" xfId="25" xr:uid="{DB63C6E2-3DCA-4953-A4D0-702104EAE701}"/>
    <cellStyle name="Standard 5" xfId="26" xr:uid="{2E5AAC26-6DE2-4E4F-AA76-201EA2588602}"/>
    <cellStyle name="Stunden" xfId="27" xr:uid="{0A3604EB-AB88-4723-9DA4-A9510F617784}"/>
    <cellStyle name="Überschrift" xfId="14" builtinId="15" customBuiltin="1"/>
    <cellStyle name="Überschrift 1" xfId="15" builtinId="16" customBuiltin="1"/>
    <cellStyle name="Überschrift 2" xfId="16" builtinId="17" customBuiltin="1"/>
    <cellStyle name="Überschrift 3" xfId="17" builtinId="18" customBuiltin="1"/>
    <cellStyle name="Uhrzeit" xfId="28" xr:uid="{4DC4A699-A456-4F5F-B3A7-D504A2E993D2}"/>
    <cellStyle name="Währung 2" xfId="29" xr:uid="{68B61A4B-D321-434A-A622-9B63888D7256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15240</xdr:rowOff>
    </xdr:from>
    <xdr:to>
      <xdr:col>9</xdr:col>
      <xdr:colOff>731520</xdr:colOff>
      <xdr:row>12</xdr:row>
      <xdr:rowOff>76200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23D2545-24F8-4262-833E-8D01C229284C}"/>
            </a:ext>
          </a:extLst>
        </xdr:cNvPr>
        <xdr:cNvSpPr txBox="1"/>
      </xdr:nvSpPr>
      <xdr:spPr>
        <a:xfrm>
          <a:off x="274320" y="647700"/>
          <a:ext cx="7505700" cy="1706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000" b="1"/>
            <a:t>Die Kombination aus den Funktionen INDEX und VERGLEICH lässt sich als bessere Alternative zur Funktion SVERWEIS</a:t>
          </a:r>
          <a:r>
            <a:rPr lang="de-DE" sz="1000" b="1" baseline="0"/>
            <a:t> ansehen, aber auch einzeln eingesetzt haben diese beiden Funktionen ihre Bedeutung.</a:t>
          </a:r>
        </a:p>
        <a:p>
          <a:pPr algn="l"/>
          <a:endParaRPr lang="de-DE" sz="1000" baseline="0"/>
        </a:p>
        <a:p>
          <a:pPr algn="l"/>
          <a:r>
            <a:rPr lang="de-DE" sz="1000" b="1" baseline="0"/>
            <a:t>Der SVERWEIS hat einige fundamentale Schwächen:</a:t>
          </a:r>
        </a:p>
        <a:p>
          <a:pPr algn="l"/>
          <a:endParaRPr lang="de-DE" sz="1000" b="1" baseline="0"/>
        </a:p>
        <a:p>
          <a:pPr algn="l"/>
          <a:endParaRPr lang="de-DE" sz="1000" baseline="0"/>
        </a:p>
        <a:p>
          <a:pPr algn="l"/>
          <a:r>
            <a:rPr lang="de-DE" sz="1000" b="1" baseline="0"/>
            <a:t>1. </a:t>
          </a:r>
          <a:r>
            <a:rPr lang="de-DE" sz="1000" baseline="0"/>
            <a:t>Der Rückgabewert zum Suchkriterium muss in der Matrix (Datenliste) immer </a:t>
          </a:r>
          <a:r>
            <a:rPr lang="de-DE" sz="1000" b="1" baseline="0"/>
            <a:t>rechts</a:t>
          </a:r>
          <a:r>
            <a:rPr lang="de-DE" sz="1000" baseline="0"/>
            <a:t> von der Kriteriumsspalte stehen. Der SVERWEIS kann keinen Rückgabewert </a:t>
          </a:r>
          <a:r>
            <a:rPr lang="de-DE" sz="1000" b="1" baseline="0"/>
            <a:t>links</a:t>
          </a:r>
          <a:r>
            <a:rPr lang="de-DE" sz="1000" baseline="0"/>
            <a:t> von der Kriteriumsspalte zurückliefern.</a:t>
          </a:r>
        </a:p>
        <a:p>
          <a:pPr algn="l"/>
          <a:endParaRPr lang="de-DE" sz="1000" baseline="0"/>
        </a:p>
        <a:p>
          <a:pPr algn="l"/>
          <a:r>
            <a:rPr lang="de-DE" sz="1000" baseline="0"/>
            <a:t>Dies führt üblicherweise dazu, dass die Reihenfolge der Spalten in der Matrix geändert werden muss.</a:t>
          </a:r>
          <a:endParaRPr lang="de-DE" sz="1000"/>
        </a:p>
      </xdr:txBody>
    </xdr:sp>
    <xdr:clientData/>
  </xdr:twoCellAnchor>
  <xdr:twoCellAnchor>
    <xdr:from>
      <xdr:col>4</xdr:col>
      <xdr:colOff>30480</xdr:colOff>
      <xdr:row>23</xdr:row>
      <xdr:rowOff>53340</xdr:rowOff>
    </xdr:from>
    <xdr:to>
      <xdr:col>5</xdr:col>
      <xdr:colOff>746760</xdr:colOff>
      <xdr:row>26</xdr:row>
      <xdr:rowOff>15240</xdr:rowOff>
    </xdr:to>
    <xdr:sp macro="" textlink="">
      <xdr:nvSpPr>
        <xdr:cNvPr id="4" name="Pfeil: nach rechts 3">
          <a:extLst>
            <a:ext uri="{FF2B5EF4-FFF2-40B4-BE49-F238E27FC236}">
              <a16:creationId xmlns:a16="http://schemas.microsoft.com/office/drawing/2014/main" id="{19935280-FC3B-4FB7-91AD-94D3F81FBC8E}"/>
            </a:ext>
          </a:extLst>
        </xdr:cNvPr>
        <xdr:cNvSpPr/>
      </xdr:nvSpPr>
      <xdr:spPr>
        <a:xfrm>
          <a:off x="1714500" y="4404360"/>
          <a:ext cx="1813560" cy="510540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000">
              <a:solidFill>
                <a:sysClr val="windowText" lastClr="000000"/>
              </a:solidFill>
            </a:rPr>
            <a:t>Rückgabespalte </a:t>
          </a:r>
          <a:r>
            <a:rPr lang="de-DE" sz="1000" b="1">
              <a:solidFill>
                <a:sysClr val="windowText" lastClr="000000"/>
              </a:solidFill>
            </a:rPr>
            <a:t>RECHTS</a:t>
          </a:r>
        </a:p>
      </xdr:txBody>
    </xdr:sp>
    <xdr:clientData/>
  </xdr:twoCellAnchor>
  <xdr:twoCellAnchor>
    <xdr:from>
      <xdr:col>1</xdr:col>
      <xdr:colOff>119270</xdr:colOff>
      <xdr:row>27</xdr:row>
      <xdr:rowOff>0</xdr:rowOff>
    </xdr:from>
    <xdr:to>
      <xdr:col>10</xdr:col>
      <xdr:colOff>1</xdr:colOff>
      <xdr:row>30</xdr:row>
      <xdr:rowOff>92765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2419C1-5AD9-4E41-8E6C-12CC769BC205}"/>
            </a:ext>
          </a:extLst>
        </xdr:cNvPr>
        <xdr:cNvSpPr txBox="1"/>
      </xdr:nvSpPr>
      <xdr:spPr>
        <a:xfrm>
          <a:off x="258418" y="4605130"/>
          <a:ext cx="7600122" cy="596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050" b="1" baseline="0"/>
            <a:t>2. </a:t>
          </a:r>
          <a:r>
            <a:rPr lang="de-DE" sz="1050" baseline="0"/>
            <a:t>Der SVERWEIS kann mittels [Bereich_Verweis] WAHR zwar angenäherte Werte zum Suchkriterium zurückliefern, allerdings immer nur den nächstkleineren Wert zum Suchkriterium. Die Rückgabe des nächstgrößeren Wertes ist nicht möglich.</a:t>
          </a:r>
          <a:endParaRPr lang="de-DE" sz="105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4</xdr:col>
      <xdr:colOff>99060</xdr:colOff>
      <xdr:row>38</xdr:row>
      <xdr:rowOff>68580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3DAF3DF-CA90-4921-9634-C9B09A50B81E}"/>
            </a:ext>
          </a:extLst>
        </xdr:cNvPr>
        <xdr:cNvSpPr txBox="1"/>
      </xdr:nvSpPr>
      <xdr:spPr>
        <a:xfrm>
          <a:off x="137160" y="5814060"/>
          <a:ext cx="2286000" cy="1531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050" baseline="0"/>
            <a:t>In diesem Fall wäre als angenäherter Wert zum Paketgewischt von </a:t>
          </a:r>
          <a:r>
            <a:rPr lang="de-DE" sz="1050" b="1" baseline="0"/>
            <a:t>2,75 kg </a:t>
          </a:r>
          <a:r>
            <a:rPr lang="de-DE" sz="1050" baseline="0"/>
            <a:t>die Angabe </a:t>
          </a:r>
          <a:r>
            <a:rPr lang="de-DE" sz="1050" b="1" baseline="0"/>
            <a:t>bis</a:t>
          </a:r>
          <a:r>
            <a:rPr lang="de-DE" sz="1050" baseline="0"/>
            <a:t> </a:t>
          </a:r>
          <a:r>
            <a:rPr lang="de-DE" sz="1050" b="1" baseline="0"/>
            <a:t>3,00 kg = 6,15 € </a:t>
          </a:r>
          <a:r>
            <a:rPr lang="de-DE" sz="1050" baseline="0"/>
            <a:t>erforderlich.</a:t>
          </a:r>
        </a:p>
        <a:p>
          <a:pPr algn="l"/>
          <a:r>
            <a:rPr lang="de-DE" sz="1050" baseline="0"/>
            <a:t>Mit "Prinzesschen" SVERWEIS ist das nicht realisierbar!</a:t>
          </a:r>
          <a:endParaRPr lang="de-DE" sz="1050"/>
        </a:p>
      </xdr:txBody>
    </xdr:sp>
    <xdr:clientData/>
  </xdr:twoCellAnchor>
  <xdr:twoCellAnchor>
    <xdr:from>
      <xdr:col>2</xdr:col>
      <xdr:colOff>63610</xdr:colOff>
      <xdr:row>42</xdr:row>
      <xdr:rowOff>0</xdr:rowOff>
    </xdr:from>
    <xdr:to>
      <xdr:col>10</xdr:col>
      <xdr:colOff>1007165</xdr:colOff>
      <xdr:row>43</xdr:row>
      <xdr:rowOff>99060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DFCED970-5997-42D0-8A67-5A9B0F155A31}"/>
            </a:ext>
          </a:extLst>
        </xdr:cNvPr>
        <xdr:cNvSpPr txBox="1"/>
      </xdr:nvSpPr>
      <xdr:spPr>
        <a:xfrm>
          <a:off x="341906" y="7142922"/>
          <a:ext cx="8523798" cy="264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000" b="1" baseline="0"/>
            <a:t>3. </a:t>
          </a:r>
          <a:r>
            <a:rPr lang="de-DE" sz="1000" baseline="0"/>
            <a:t>Der SVERWEIS verhält sich in grosser Anzahl eingesetzt </a:t>
          </a:r>
          <a:r>
            <a:rPr lang="de-DE" sz="1000" b="1" baseline="0"/>
            <a:t>weniger performant als die Kombination aus INDEX und VERGLEICH</a:t>
          </a:r>
          <a:endParaRPr lang="de-DE" sz="1000" b="1"/>
        </a:p>
      </xdr:txBody>
    </xdr:sp>
    <xdr:clientData/>
  </xdr:twoCellAnchor>
  <xdr:twoCellAnchor editAs="oneCell">
    <xdr:from>
      <xdr:col>7</xdr:col>
      <xdr:colOff>128877</xdr:colOff>
      <xdr:row>105</xdr:row>
      <xdr:rowOff>9608</xdr:rowOff>
    </xdr:from>
    <xdr:to>
      <xdr:col>10</xdr:col>
      <xdr:colOff>861391</xdr:colOff>
      <xdr:row>106</xdr:row>
      <xdr:rowOff>65598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B9D4B998-DF8F-42E5-8124-D88FD17B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025" y="21524512"/>
          <a:ext cx="3117905" cy="22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518160</xdr:colOff>
      <xdr:row>16</xdr:row>
      <xdr:rowOff>182880</xdr:rowOff>
    </xdr:from>
    <xdr:to>
      <xdr:col>3</xdr:col>
      <xdr:colOff>38100</xdr:colOff>
      <xdr:row>22</xdr:row>
      <xdr:rowOff>60960</xdr:rowOff>
    </xdr:to>
    <xdr:pic>
      <xdr:nvPicPr>
        <xdr:cNvPr id="11" name="Grafik 10" descr="Häkchen">
          <a:extLst>
            <a:ext uri="{FF2B5EF4-FFF2-40B4-BE49-F238E27FC236}">
              <a16:creationId xmlns:a16="http://schemas.microsoft.com/office/drawing/2014/main" id="{3CD1CBDC-DE4F-4DD9-A27A-88DEA307D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92480" y="323088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419100</xdr:colOff>
      <xdr:row>16</xdr:row>
      <xdr:rowOff>152400</xdr:rowOff>
    </xdr:from>
    <xdr:to>
      <xdr:col>10</xdr:col>
      <xdr:colOff>1333500</xdr:colOff>
      <xdr:row>22</xdr:row>
      <xdr:rowOff>38100</xdr:rowOff>
    </xdr:to>
    <xdr:pic>
      <xdr:nvPicPr>
        <xdr:cNvPr id="13" name="Grafik 12" descr="Schließen">
          <a:extLst>
            <a:ext uri="{FF2B5EF4-FFF2-40B4-BE49-F238E27FC236}">
              <a16:creationId xmlns:a16="http://schemas.microsoft.com/office/drawing/2014/main" id="{2976F76E-97B8-4283-86F7-CB8D1F71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260080" y="3200400"/>
          <a:ext cx="914400" cy="9144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23</xdr:row>
      <xdr:rowOff>91440</xdr:rowOff>
    </xdr:from>
    <xdr:to>
      <xdr:col>10</xdr:col>
      <xdr:colOff>99060</xdr:colOff>
      <xdr:row>26</xdr:row>
      <xdr:rowOff>15240</xdr:rowOff>
    </xdr:to>
    <xdr:sp macro="" textlink="">
      <xdr:nvSpPr>
        <xdr:cNvPr id="14" name="Pfeil: nach links 13">
          <a:extLst>
            <a:ext uri="{FF2B5EF4-FFF2-40B4-BE49-F238E27FC236}">
              <a16:creationId xmlns:a16="http://schemas.microsoft.com/office/drawing/2014/main" id="{CA2C3A92-DCD6-4097-8579-9ECF052788F7}"/>
            </a:ext>
          </a:extLst>
        </xdr:cNvPr>
        <xdr:cNvSpPr/>
      </xdr:nvSpPr>
      <xdr:spPr>
        <a:xfrm>
          <a:off x="6256020" y="4442460"/>
          <a:ext cx="1684020" cy="472440"/>
        </a:xfrm>
        <a:prstGeom prst="lef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Rückgabespalte </a:t>
          </a:r>
          <a:r>
            <a:rPr lang="de-DE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LINKS</a:t>
          </a:r>
          <a:endParaRPr lang="de-DE">
            <a:solidFill>
              <a:sysClr val="windowText" lastClr="000000"/>
            </a:solidFill>
            <a:effectLst/>
          </a:endParaRPr>
        </a:p>
        <a:p>
          <a:pPr algn="l"/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Huthmann 2018-12-13">
  <a:themeElements>
    <a:clrScheme name="Huthmann Farben 2018_12_01">
      <a:dk1>
        <a:sysClr val="windowText" lastClr="000000"/>
      </a:dk1>
      <a:lt1>
        <a:sysClr val="window" lastClr="FFFFFF"/>
      </a:lt1>
      <a:dk2>
        <a:srgbClr val="003C64"/>
      </a:dk2>
      <a:lt2>
        <a:srgbClr val="D9F0EB"/>
      </a:lt2>
      <a:accent1>
        <a:srgbClr val="003C64"/>
      </a:accent1>
      <a:accent2>
        <a:srgbClr val="0398FE"/>
      </a:accent2>
      <a:accent3>
        <a:srgbClr val="D9F0FF"/>
      </a:accent3>
      <a:accent4>
        <a:srgbClr val="85DFD0"/>
      </a:accent4>
      <a:accent5>
        <a:srgbClr val="0CE655"/>
      </a:accent5>
      <a:accent6>
        <a:srgbClr val="FFFFE5"/>
      </a:accent6>
      <a:hlink>
        <a:srgbClr val="0398FE"/>
      </a:hlink>
      <a:folHlink>
        <a:srgbClr val="3ECCB4"/>
      </a:folHlink>
    </a:clrScheme>
    <a:fontScheme name="Huthman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2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noAutofit/>
      </a:bodyPr>
      <a:lstStyle>
        <a:defPPr algn="l">
          <a:defRPr dirty="0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Huthmann 2018-12-13" id="{9D554ED3-AB1F-4BFB-9C0E-559C5F6C5942}" vid="{BC9B5143-2CD2-46D6-9E5A-6D55B80CF82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huthmann.d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6FE9-33AB-4878-81AA-7C8090DEDB5A}">
  <sheetPr codeName="Tabelle1">
    <tabColor rgb="FF00B0F0"/>
    <pageSetUpPr fitToPage="1"/>
  </sheetPr>
  <dimension ref="B1:S158"/>
  <sheetViews>
    <sheetView showGridLines="0" tabSelected="1" zoomScale="115" zoomScaleNormal="115" workbookViewId="0">
      <selection activeCell="K7" sqref="K7"/>
    </sheetView>
  </sheetViews>
  <sheetFormatPr baseColWidth="10" defaultRowHeight="13.2" x14ac:dyDescent="0.25"/>
  <cols>
    <col min="1" max="2" width="2" customWidth="1"/>
    <col min="3" max="3" width="20.33203125" customWidth="1"/>
    <col min="5" max="5" width="13.88671875" customWidth="1"/>
    <col min="6" max="6" width="18.33203125" customWidth="1"/>
    <col min="11" max="11" width="59" customWidth="1"/>
    <col min="12" max="12" width="0.88671875" customWidth="1"/>
  </cols>
  <sheetData>
    <row r="1" spans="2:11" x14ac:dyDescent="0.25">
      <c r="I1" s="136" t="s">
        <v>130</v>
      </c>
    </row>
    <row r="2" spans="2:11" ht="18" thickBot="1" x14ac:dyDescent="0.35">
      <c r="C2" s="6" t="s">
        <v>138</v>
      </c>
      <c r="D2" s="6"/>
      <c r="E2" s="6"/>
      <c r="F2" s="6"/>
      <c r="G2" s="6"/>
      <c r="H2" s="6"/>
      <c r="I2" s="6"/>
      <c r="J2" s="6"/>
    </row>
    <row r="3" spans="2:11" ht="13.8" thickTop="1" x14ac:dyDescent="0.25"/>
    <row r="7" spans="2:11" s="2" customFormat="1" x14ac:dyDescent="0.25"/>
    <row r="8" spans="2:11" s="2" customFormat="1" x14ac:dyDescent="0.25">
      <c r="B8" s="96"/>
      <c r="C8" s="96"/>
      <c r="D8" s="96"/>
      <c r="E8" s="96"/>
      <c r="F8" s="96"/>
      <c r="G8" s="96"/>
      <c r="H8" s="96"/>
      <c r="I8" s="96"/>
      <c r="J8" s="96"/>
    </row>
    <row r="9" spans="2:11" x14ac:dyDescent="0.25">
      <c r="B9" s="2"/>
      <c r="C9" s="2"/>
      <c r="D9" s="2"/>
      <c r="E9" s="2"/>
      <c r="F9" s="2"/>
      <c r="G9" s="2"/>
      <c r="H9" s="2"/>
      <c r="I9" s="2"/>
      <c r="J9" s="2"/>
    </row>
    <row r="13" spans="2:11" ht="13.8" thickBot="1" x14ac:dyDescent="0.3"/>
    <row r="14" spans="2:11" ht="14.4" thickTop="1" thickBot="1" x14ac:dyDescent="0.3">
      <c r="C14" s="68">
        <v>4711</v>
      </c>
      <c r="D14" s="69"/>
      <c r="E14" s="70" t="s">
        <v>117</v>
      </c>
      <c r="F14" s="69"/>
      <c r="G14" s="69"/>
      <c r="H14" s="69"/>
      <c r="I14" s="69"/>
      <c r="J14" s="69"/>
      <c r="K14" s="69"/>
    </row>
    <row r="15" spans="2:11" ht="13.8" thickTop="1" x14ac:dyDescent="0.25">
      <c r="C15" s="69"/>
      <c r="D15" s="69"/>
      <c r="E15" s="69"/>
      <c r="F15" s="69"/>
      <c r="G15" s="69"/>
      <c r="H15" s="69"/>
      <c r="I15" s="69"/>
      <c r="J15" s="69"/>
      <c r="K15" s="69"/>
    </row>
    <row r="16" spans="2:11" ht="13.8" thickBot="1" x14ac:dyDescent="0.3">
      <c r="C16" s="69"/>
      <c r="D16" s="69"/>
      <c r="E16" s="69"/>
      <c r="F16" s="71">
        <v>2</v>
      </c>
      <c r="G16" s="69"/>
      <c r="H16" s="69"/>
      <c r="I16" s="69"/>
      <c r="J16" s="69"/>
      <c r="K16" s="69"/>
    </row>
    <row r="17" spans="3:11" ht="13.8" thickTop="1" x14ac:dyDescent="0.25">
      <c r="C17" s="72" t="s">
        <v>131</v>
      </c>
      <c r="D17" s="69"/>
      <c r="E17" s="73" t="s">
        <v>72</v>
      </c>
      <c r="F17" s="74" t="s">
        <v>2</v>
      </c>
      <c r="G17" s="69"/>
      <c r="H17" s="69"/>
      <c r="I17" s="73" t="s">
        <v>2</v>
      </c>
      <c r="J17" s="74" t="s">
        <v>72</v>
      </c>
      <c r="K17" s="72" t="s">
        <v>116</v>
      </c>
    </row>
    <row r="18" spans="3:11" x14ac:dyDescent="0.25">
      <c r="C18" s="69"/>
      <c r="D18" s="69"/>
      <c r="E18" s="75">
        <v>1000</v>
      </c>
      <c r="F18" s="76">
        <v>1.99</v>
      </c>
      <c r="G18" s="69"/>
      <c r="H18" s="69"/>
      <c r="I18" s="75">
        <v>1.99</v>
      </c>
      <c r="J18" s="76">
        <v>1000</v>
      </c>
      <c r="K18" s="69"/>
    </row>
    <row r="19" spans="3:11" x14ac:dyDescent="0.25">
      <c r="C19" s="69"/>
      <c r="D19" s="69"/>
      <c r="E19" s="77">
        <v>1256</v>
      </c>
      <c r="F19" s="78">
        <v>2.4900000000000002</v>
      </c>
      <c r="G19" s="69"/>
      <c r="H19" s="69"/>
      <c r="I19" s="77">
        <v>2.4900000000000002</v>
      </c>
      <c r="J19" s="78">
        <v>1256</v>
      </c>
      <c r="K19" s="69"/>
    </row>
    <row r="20" spans="3:11" x14ac:dyDescent="0.25">
      <c r="C20" s="69"/>
      <c r="D20" s="69"/>
      <c r="E20" s="77">
        <v>4711</v>
      </c>
      <c r="F20" s="78">
        <v>3.48</v>
      </c>
      <c r="G20" s="69"/>
      <c r="H20" s="69"/>
      <c r="I20" s="77">
        <v>3.48</v>
      </c>
      <c r="J20" s="78">
        <v>4711</v>
      </c>
      <c r="K20" s="69"/>
    </row>
    <row r="21" spans="3:11" ht="13.8" thickBot="1" x14ac:dyDescent="0.3">
      <c r="E21" s="30">
        <v>8944</v>
      </c>
      <c r="F21" s="29">
        <v>8.99</v>
      </c>
      <c r="I21" s="30">
        <v>8.99</v>
      </c>
      <c r="J21" s="29">
        <v>8944</v>
      </c>
    </row>
    <row r="22" spans="3:11" ht="13.8" thickTop="1" x14ac:dyDescent="0.25">
      <c r="I22" s="65" t="s">
        <v>74</v>
      </c>
      <c r="J22" t="s">
        <v>73</v>
      </c>
    </row>
    <row r="23" spans="3:11" x14ac:dyDescent="0.25">
      <c r="E23" t="s">
        <v>73</v>
      </c>
      <c r="F23" s="64" t="s">
        <v>74</v>
      </c>
    </row>
    <row r="28" spans="3:11" x14ac:dyDescent="0.25">
      <c r="C28" s="66"/>
      <c r="D28" s="66"/>
      <c r="E28" s="66"/>
      <c r="F28" s="66"/>
      <c r="G28" s="66"/>
      <c r="H28" s="66"/>
      <c r="I28" s="66"/>
      <c r="J28" s="66"/>
    </row>
    <row r="30" spans="3:11" ht="13.8" thickBot="1" x14ac:dyDescent="0.3"/>
    <row r="31" spans="3:11" ht="15" thickTop="1" thickBot="1" x14ac:dyDescent="0.35">
      <c r="F31" s="67" t="s">
        <v>75</v>
      </c>
      <c r="G31" s="79">
        <v>2.75</v>
      </c>
    </row>
    <row r="32" spans="3:11" ht="14.4" thickTop="1" x14ac:dyDescent="0.3">
      <c r="F32" s="67" t="s">
        <v>29</v>
      </c>
      <c r="G32" s="80" t="s">
        <v>76</v>
      </c>
    </row>
    <row r="33" spans="2:12" x14ac:dyDescent="0.25">
      <c r="F33" s="81"/>
      <c r="G33" s="81"/>
    </row>
    <row r="34" spans="2:12" x14ac:dyDescent="0.25">
      <c r="F34" s="82" t="s">
        <v>118</v>
      </c>
      <c r="G34" s="82" t="s">
        <v>29</v>
      </c>
    </row>
    <row r="35" spans="2:12" x14ac:dyDescent="0.25">
      <c r="F35" s="83">
        <v>4.5</v>
      </c>
      <c r="G35" s="84">
        <v>8.5500000000000007</v>
      </c>
    </row>
    <row r="36" spans="2:12" x14ac:dyDescent="0.25">
      <c r="F36" s="83">
        <v>4</v>
      </c>
      <c r="G36" s="84">
        <v>7.75</v>
      </c>
    </row>
    <row r="37" spans="2:12" x14ac:dyDescent="0.25">
      <c r="F37" s="83">
        <v>3.5</v>
      </c>
      <c r="G37" s="84">
        <v>6.95</v>
      </c>
    </row>
    <row r="38" spans="2:12" x14ac:dyDescent="0.25">
      <c r="F38" s="85">
        <v>3</v>
      </c>
      <c r="G38" s="86">
        <v>6.15</v>
      </c>
    </row>
    <row r="39" spans="2:12" x14ac:dyDescent="0.25">
      <c r="F39" s="83">
        <v>2.5</v>
      </c>
      <c r="G39" s="84">
        <v>5.35</v>
      </c>
    </row>
    <row r="40" spans="2:12" x14ac:dyDescent="0.25">
      <c r="F40" s="83">
        <v>2</v>
      </c>
      <c r="G40" s="84">
        <v>4.55</v>
      </c>
    </row>
    <row r="41" spans="2:12" x14ac:dyDescent="0.25">
      <c r="F41" s="83">
        <v>1.5</v>
      </c>
      <c r="G41" s="84">
        <v>3.75</v>
      </c>
    </row>
    <row r="43" spans="2:12" x14ac:dyDescent="0.25">
      <c r="B43" s="66"/>
      <c r="C43" s="66"/>
      <c r="D43" s="66"/>
      <c r="E43" s="66"/>
      <c r="F43" s="66"/>
      <c r="G43" s="66"/>
      <c r="H43" s="66"/>
      <c r="I43" s="66"/>
      <c r="J43" s="66"/>
    </row>
    <row r="45" spans="2:12" x14ac:dyDescent="0.25">
      <c r="B45" s="2"/>
      <c r="C45" s="12" t="s">
        <v>123</v>
      </c>
      <c r="D45" s="12"/>
      <c r="E45" s="12"/>
      <c r="F45" s="12"/>
      <c r="G45" s="12"/>
      <c r="H45" s="12"/>
      <c r="I45" s="12"/>
      <c r="J45" s="12"/>
      <c r="K45" s="12"/>
      <c r="L45" s="2"/>
    </row>
    <row r="46" spans="2:12" ht="14.4" x14ac:dyDescent="0.3"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</row>
    <row r="47" spans="2:12" ht="13.8" x14ac:dyDescent="0.3">
      <c r="B47" s="2"/>
      <c r="C47" s="67" t="s">
        <v>14</v>
      </c>
      <c r="D47" s="2"/>
      <c r="E47" s="2"/>
      <c r="F47" s="2"/>
      <c r="G47" s="2"/>
      <c r="H47" s="2"/>
      <c r="I47" s="2"/>
      <c r="J47" s="2"/>
      <c r="K47" s="2"/>
      <c r="L47" s="2"/>
    </row>
    <row r="48" spans="2:12" ht="14.4" x14ac:dyDescent="0.3"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25">
      <c r="B49" s="2"/>
      <c r="C49" s="91" t="s">
        <v>15</v>
      </c>
      <c r="D49" s="92" t="s">
        <v>18</v>
      </c>
      <c r="E49" s="92"/>
      <c r="F49" s="92"/>
      <c r="G49" s="92"/>
      <c r="H49" s="92"/>
      <c r="I49" s="92"/>
      <c r="J49" s="92"/>
      <c r="K49" s="92"/>
      <c r="L49" s="2"/>
    </row>
    <row r="50" spans="2:12" x14ac:dyDescent="0.25">
      <c r="B50" s="2"/>
      <c r="C50" s="91" t="s">
        <v>16</v>
      </c>
      <c r="D50" s="92" t="s">
        <v>19</v>
      </c>
      <c r="E50" s="92"/>
      <c r="F50" s="92"/>
      <c r="G50" s="92"/>
      <c r="H50" s="92"/>
      <c r="I50" s="92"/>
      <c r="J50" s="92"/>
      <c r="K50" s="92"/>
      <c r="L50" s="2"/>
    </row>
    <row r="51" spans="2:12" ht="37.200000000000003" customHeight="1" x14ac:dyDescent="0.25">
      <c r="B51" s="2"/>
      <c r="C51" s="93" t="s">
        <v>17</v>
      </c>
      <c r="D51" s="87">
        <v>1</v>
      </c>
      <c r="E51" s="139" t="s">
        <v>120</v>
      </c>
      <c r="F51" s="139"/>
      <c r="G51" s="139"/>
      <c r="H51" s="139"/>
      <c r="I51" s="139"/>
      <c r="J51" s="139"/>
      <c r="K51" s="139"/>
      <c r="L51" s="2"/>
    </row>
    <row r="52" spans="2:12" ht="37.200000000000003" customHeight="1" x14ac:dyDescent="0.25">
      <c r="B52" s="2"/>
      <c r="C52" s="92"/>
      <c r="D52" s="87">
        <v>0</v>
      </c>
      <c r="E52" s="139" t="s">
        <v>121</v>
      </c>
      <c r="F52" s="139"/>
      <c r="G52" s="139"/>
      <c r="H52" s="139"/>
      <c r="I52" s="139"/>
      <c r="J52" s="139"/>
      <c r="K52" s="139"/>
      <c r="L52" s="2"/>
    </row>
    <row r="53" spans="2:12" ht="37.200000000000003" customHeight="1" x14ac:dyDescent="0.25">
      <c r="B53" s="2"/>
      <c r="C53" s="92"/>
      <c r="D53" s="87">
        <v>-1</v>
      </c>
      <c r="E53" s="139" t="s">
        <v>122</v>
      </c>
      <c r="F53" s="139"/>
      <c r="G53" s="139"/>
      <c r="H53" s="139"/>
      <c r="I53" s="139"/>
      <c r="J53" s="139"/>
      <c r="K53" s="139"/>
      <c r="L53" s="2"/>
    </row>
    <row r="54" spans="2:12" ht="13.8" thickBot="1" x14ac:dyDescent="0.3">
      <c r="B54" s="2"/>
      <c r="C54" s="92"/>
      <c r="D54" s="92"/>
      <c r="E54" s="92"/>
      <c r="F54" s="92"/>
      <c r="G54" s="92"/>
      <c r="H54" s="92"/>
      <c r="I54" s="92"/>
      <c r="J54" s="92"/>
      <c r="K54" s="92"/>
      <c r="L54" s="2"/>
    </row>
    <row r="55" spans="2:12" ht="13.8" thickTop="1" x14ac:dyDescent="0.25">
      <c r="B55" s="2"/>
      <c r="C55" s="88" t="s">
        <v>13</v>
      </c>
      <c r="D55" s="94">
        <v>10800</v>
      </c>
      <c r="E55" s="92"/>
      <c r="F55" s="92"/>
      <c r="G55" s="92"/>
      <c r="H55" s="92"/>
      <c r="I55" s="92"/>
      <c r="J55" s="92"/>
      <c r="K55" s="92"/>
      <c r="L55" s="2"/>
    </row>
    <row r="56" spans="2:12" x14ac:dyDescent="0.25">
      <c r="B56" s="2"/>
      <c r="C56" s="88" t="s">
        <v>79</v>
      </c>
      <c r="D56" s="89">
        <f>MATCH(D55,E62:E71,0)</f>
        <v>6</v>
      </c>
      <c r="E56" s="95" t="s">
        <v>78</v>
      </c>
      <c r="F56" s="92"/>
      <c r="G56" s="92"/>
      <c r="H56" s="92"/>
      <c r="I56" s="92"/>
      <c r="J56" s="92"/>
      <c r="K56" s="92"/>
      <c r="L56" s="2"/>
    </row>
    <row r="57" spans="2:12" x14ac:dyDescent="0.25">
      <c r="B57" s="2"/>
      <c r="C57" s="92"/>
      <c r="D57" s="92"/>
      <c r="E57" s="92"/>
      <c r="F57" s="92"/>
      <c r="G57" s="92"/>
      <c r="H57" s="92"/>
      <c r="I57" s="92"/>
      <c r="J57" s="92"/>
      <c r="K57" s="92"/>
      <c r="L57" s="2"/>
    </row>
    <row r="58" spans="2:12" x14ac:dyDescent="0.25">
      <c r="B58" s="2"/>
      <c r="C58" s="92"/>
      <c r="D58" s="90" t="s">
        <v>119</v>
      </c>
      <c r="E58" s="92"/>
      <c r="F58" s="92"/>
      <c r="G58" s="92"/>
      <c r="H58" s="92"/>
      <c r="I58" s="92"/>
      <c r="J58" s="92"/>
      <c r="K58" s="92"/>
      <c r="L58" s="2"/>
    </row>
    <row r="59" spans="2:12" x14ac:dyDescent="0.25">
      <c r="B59" s="2"/>
      <c r="C59" s="92"/>
      <c r="D59" s="92"/>
      <c r="E59" s="92"/>
      <c r="F59" s="92"/>
      <c r="G59" s="92"/>
      <c r="H59" s="92"/>
      <c r="I59" s="92"/>
      <c r="J59" s="92"/>
      <c r="K59" s="9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2" ht="13.8" thickBot="1" x14ac:dyDescent="0.3">
      <c r="B61" s="2"/>
      <c r="C61" s="103" t="s">
        <v>0</v>
      </c>
      <c r="D61" s="103" t="s">
        <v>2</v>
      </c>
      <c r="E61" s="104" t="s">
        <v>1</v>
      </c>
      <c r="F61" s="92"/>
      <c r="G61" s="92"/>
      <c r="H61" s="2"/>
      <c r="I61" s="2"/>
      <c r="J61" s="2"/>
      <c r="K61" s="2"/>
      <c r="L61" s="2"/>
    </row>
    <row r="62" spans="2:12" ht="13.8" thickTop="1" x14ac:dyDescent="0.25">
      <c r="B62" s="2"/>
      <c r="C62" s="92" t="s">
        <v>3</v>
      </c>
      <c r="D62" s="97">
        <v>350</v>
      </c>
      <c r="E62" s="98">
        <v>11040</v>
      </c>
      <c r="F62" s="92"/>
      <c r="G62" s="92"/>
      <c r="H62" s="2"/>
      <c r="I62" s="2"/>
      <c r="J62" s="2"/>
      <c r="K62" s="2"/>
      <c r="L62" s="2"/>
    </row>
    <row r="63" spans="2:12" x14ac:dyDescent="0.25">
      <c r="B63" s="2"/>
      <c r="C63" s="92" t="s">
        <v>4</v>
      </c>
      <c r="D63" s="97">
        <v>308</v>
      </c>
      <c r="E63" s="99">
        <v>11180</v>
      </c>
      <c r="F63" s="92"/>
      <c r="G63" s="92"/>
      <c r="H63" s="2"/>
      <c r="I63" s="2"/>
      <c r="J63" s="2"/>
      <c r="K63" s="2"/>
      <c r="L63" s="2"/>
    </row>
    <row r="64" spans="2:12" x14ac:dyDescent="0.25">
      <c r="B64" s="2"/>
      <c r="C64" s="92" t="s">
        <v>5</v>
      </c>
      <c r="D64" s="97">
        <v>498</v>
      </c>
      <c r="E64" s="99">
        <v>19400</v>
      </c>
      <c r="F64" s="92"/>
      <c r="G64" s="92"/>
      <c r="H64" s="2"/>
      <c r="I64" s="2"/>
      <c r="J64" s="2"/>
      <c r="K64" s="2"/>
      <c r="L64" s="2"/>
    </row>
    <row r="65" spans="2:12" x14ac:dyDescent="0.25">
      <c r="B65" s="2"/>
      <c r="C65" s="92" t="s">
        <v>6</v>
      </c>
      <c r="D65" s="97">
        <v>119</v>
      </c>
      <c r="E65" s="99">
        <v>11500</v>
      </c>
      <c r="F65" s="92"/>
      <c r="G65" s="92"/>
      <c r="H65" s="2"/>
      <c r="I65" s="2"/>
      <c r="J65" s="2"/>
      <c r="K65" s="2"/>
      <c r="L65" s="2"/>
    </row>
    <row r="66" spans="2:12" x14ac:dyDescent="0.25">
      <c r="B66" s="2"/>
      <c r="C66" s="92" t="s">
        <v>7</v>
      </c>
      <c r="D66" s="97">
        <v>227</v>
      </c>
      <c r="E66" s="99">
        <v>12900</v>
      </c>
      <c r="F66" s="92"/>
      <c r="G66" s="92"/>
      <c r="H66" s="2"/>
      <c r="I66" s="2"/>
      <c r="J66" s="2"/>
      <c r="K66" s="2"/>
      <c r="L66" s="2"/>
    </row>
    <row r="67" spans="2:12" x14ac:dyDescent="0.25">
      <c r="B67" s="2"/>
      <c r="C67" s="92" t="s">
        <v>8</v>
      </c>
      <c r="D67" s="97">
        <v>281</v>
      </c>
      <c r="E67" s="101">
        <v>10800</v>
      </c>
      <c r="F67" s="102" t="s">
        <v>77</v>
      </c>
      <c r="G67" s="92"/>
      <c r="H67" s="2"/>
      <c r="I67" s="2"/>
      <c r="J67" s="2"/>
      <c r="K67" s="2"/>
      <c r="L67" s="2"/>
    </row>
    <row r="68" spans="2:12" x14ac:dyDescent="0.25">
      <c r="B68" s="2"/>
      <c r="C68" s="92" t="s">
        <v>9</v>
      </c>
      <c r="D68" s="97">
        <v>136</v>
      </c>
      <c r="E68" s="99">
        <v>15100</v>
      </c>
      <c r="F68" s="92"/>
      <c r="G68" s="92"/>
      <c r="H68" s="2"/>
      <c r="I68" s="2"/>
      <c r="J68" s="2"/>
      <c r="K68" s="2"/>
      <c r="L68" s="2"/>
    </row>
    <row r="69" spans="2:12" x14ac:dyDescent="0.25">
      <c r="B69" s="2"/>
      <c r="C69" s="92" t="s">
        <v>10</v>
      </c>
      <c r="D69" s="97">
        <v>322</v>
      </c>
      <c r="E69" s="99">
        <v>18300</v>
      </c>
      <c r="F69" s="92"/>
      <c r="G69" s="92"/>
      <c r="H69" s="2"/>
      <c r="I69" s="2"/>
      <c r="J69" s="2"/>
      <c r="K69" s="2"/>
      <c r="L69" s="2"/>
    </row>
    <row r="70" spans="2:12" x14ac:dyDescent="0.25">
      <c r="B70" s="2"/>
      <c r="C70" s="92" t="s">
        <v>11</v>
      </c>
      <c r="D70" s="97">
        <v>499</v>
      </c>
      <c r="E70" s="99">
        <v>17600</v>
      </c>
      <c r="F70" s="92"/>
      <c r="G70" s="92"/>
      <c r="H70" s="2"/>
      <c r="I70" s="2"/>
      <c r="J70" s="2"/>
      <c r="K70" s="2"/>
      <c r="L70" s="2"/>
    </row>
    <row r="71" spans="2:12" ht="13.8" thickBot="1" x14ac:dyDescent="0.3">
      <c r="B71" s="2"/>
      <c r="C71" s="92" t="s">
        <v>12</v>
      </c>
      <c r="D71" s="97">
        <v>450</v>
      </c>
      <c r="E71" s="100">
        <v>10500</v>
      </c>
      <c r="F71" s="92"/>
      <c r="G71" s="92"/>
      <c r="H71" s="2"/>
      <c r="I71" s="2"/>
      <c r="J71" s="2"/>
      <c r="K71" s="2"/>
      <c r="L71" s="2"/>
    </row>
    <row r="72" spans="2:12" ht="13.8" thickTop="1" x14ac:dyDescent="0.25">
      <c r="B72" s="2"/>
      <c r="C72" s="92"/>
      <c r="D72" s="92"/>
      <c r="E72" s="92"/>
      <c r="F72" s="92"/>
      <c r="G72" s="92"/>
      <c r="H72" s="2"/>
      <c r="I72" s="2"/>
      <c r="J72" s="2"/>
      <c r="K72" s="2"/>
      <c r="L72" s="2"/>
    </row>
    <row r="74" spans="2:12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2:12" x14ac:dyDescent="0.25">
      <c r="B75" s="2"/>
      <c r="C75" s="12" t="s">
        <v>124</v>
      </c>
      <c r="D75" s="12"/>
      <c r="E75" s="12"/>
      <c r="F75" s="12"/>
      <c r="G75" s="12"/>
      <c r="H75" s="12"/>
      <c r="I75" s="12"/>
      <c r="J75" s="12"/>
      <c r="K75" s="12"/>
      <c r="L75" s="2"/>
    </row>
    <row r="76" spans="2:12" ht="14.4" x14ac:dyDescent="0.3"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</row>
    <row r="77" spans="2:12" ht="13.8" x14ac:dyDescent="0.3">
      <c r="B77" s="2"/>
      <c r="C77" s="118" t="s">
        <v>20</v>
      </c>
      <c r="D77" s="2"/>
      <c r="E77" s="2"/>
      <c r="F77" s="2"/>
      <c r="G77" s="2"/>
      <c r="H77" s="2"/>
      <c r="I77" s="2"/>
      <c r="J77" s="2"/>
      <c r="K77" s="2"/>
      <c r="L77" s="2"/>
    </row>
    <row r="78" spans="2:12" x14ac:dyDescent="0.25">
      <c r="B78" s="2"/>
      <c r="C78" s="2" t="s">
        <v>21</v>
      </c>
      <c r="D78" s="2"/>
      <c r="E78" s="2"/>
      <c r="F78" s="2"/>
      <c r="G78" s="2"/>
      <c r="H78" s="2"/>
      <c r="I78" s="2"/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2:12" ht="14.4" x14ac:dyDescent="0.3">
      <c r="B80" s="2"/>
      <c r="C80" s="33" t="s">
        <v>22</v>
      </c>
      <c r="D80" s="2" t="s">
        <v>137</v>
      </c>
      <c r="E80" s="2"/>
      <c r="F80" s="2"/>
      <c r="G80" s="2"/>
      <c r="H80" s="2"/>
      <c r="I80" s="2"/>
      <c r="J80" s="2"/>
      <c r="K80" s="2"/>
      <c r="L80" s="2"/>
    </row>
    <row r="81" spans="2:12" ht="14.4" x14ac:dyDescent="0.3">
      <c r="B81" s="2"/>
      <c r="C81" s="34" t="s">
        <v>23</v>
      </c>
      <c r="D81" s="2" t="s">
        <v>25</v>
      </c>
      <c r="E81" s="2"/>
      <c r="F81" s="2"/>
      <c r="G81" s="2"/>
      <c r="H81" s="2"/>
      <c r="I81" s="2"/>
      <c r="J81" s="2"/>
      <c r="K81" s="2"/>
      <c r="L81" s="2"/>
    </row>
    <row r="82" spans="2:12" ht="14.4" x14ac:dyDescent="0.3">
      <c r="B82" s="2"/>
      <c r="C82" s="35" t="s">
        <v>24</v>
      </c>
      <c r="D82" s="2" t="s">
        <v>26</v>
      </c>
      <c r="E82" s="2"/>
      <c r="F82" s="2"/>
      <c r="G82" s="2"/>
      <c r="H82" s="2"/>
      <c r="I82" s="2"/>
      <c r="J82" s="2"/>
      <c r="K82" s="2"/>
      <c r="L82" s="2"/>
    </row>
    <row r="83" spans="2:12" ht="14.4" x14ac:dyDescent="0.3"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</row>
    <row r="84" spans="2:12" ht="14.4" x14ac:dyDescent="0.3">
      <c r="B84" s="2"/>
      <c r="C84" s="3"/>
      <c r="D84" s="119" t="s">
        <v>80</v>
      </c>
      <c r="E84" s="81"/>
      <c r="F84" s="81"/>
      <c r="G84" s="81"/>
      <c r="H84" s="2"/>
      <c r="I84" s="2"/>
      <c r="J84" s="2"/>
      <c r="K84" s="2"/>
      <c r="L84" s="2"/>
    </row>
    <row r="85" spans="2:12" ht="14.4" x14ac:dyDescent="0.3">
      <c r="B85" s="2"/>
      <c r="C85" s="3"/>
      <c r="D85" s="120"/>
      <c r="E85" s="81"/>
      <c r="F85" s="81"/>
      <c r="G85" s="81"/>
      <c r="H85" s="2"/>
      <c r="I85" s="2"/>
      <c r="J85" s="2"/>
      <c r="K85" s="2"/>
      <c r="L85" s="2"/>
    </row>
    <row r="86" spans="2:12" ht="14.4" x14ac:dyDescent="0.3">
      <c r="B86" s="2"/>
      <c r="C86" s="3"/>
      <c r="D86" s="120" t="s">
        <v>79</v>
      </c>
      <c r="E86" s="121" t="str">
        <f>INDEX(E89:G95,4,2)</f>
        <v>B4</v>
      </c>
      <c r="F86" s="90" t="s">
        <v>134</v>
      </c>
      <c r="G86" s="81"/>
      <c r="H86" s="2"/>
      <c r="I86" s="2"/>
      <c r="J86" s="2"/>
      <c r="K86" s="2"/>
      <c r="L86" s="2"/>
    </row>
    <row r="87" spans="2:12" ht="14.4" x14ac:dyDescent="0.3">
      <c r="B87" s="2"/>
      <c r="C87" s="3"/>
      <c r="D87" s="120"/>
      <c r="E87" s="81"/>
      <c r="F87" s="90"/>
      <c r="G87" s="81"/>
      <c r="H87" s="2"/>
      <c r="I87" s="2"/>
      <c r="J87" s="2"/>
      <c r="K87" s="2"/>
      <c r="L87" s="2"/>
    </row>
    <row r="88" spans="2:12" ht="15" thickBot="1" x14ac:dyDescent="0.35">
      <c r="B88" s="2"/>
      <c r="C88" s="3"/>
      <c r="D88" s="2"/>
      <c r="E88" s="2"/>
      <c r="F88" s="36" t="s">
        <v>81</v>
      </c>
      <c r="G88" s="2"/>
      <c r="H88" s="2"/>
      <c r="I88" s="2"/>
      <c r="J88" s="2"/>
      <c r="K88" s="2"/>
      <c r="L88" s="2"/>
    </row>
    <row r="89" spans="2:12" ht="15" thickTop="1" x14ac:dyDescent="0.3">
      <c r="B89" s="2"/>
      <c r="C89" s="3"/>
      <c r="D89" s="2"/>
      <c r="E89" s="37" t="s">
        <v>83</v>
      </c>
      <c r="F89" s="38" t="s">
        <v>90</v>
      </c>
      <c r="G89" s="39" t="s">
        <v>91</v>
      </c>
      <c r="H89" s="2"/>
      <c r="I89" s="2"/>
      <c r="J89" s="2"/>
      <c r="K89" s="2"/>
      <c r="L89" s="2"/>
    </row>
    <row r="90" spans="2:12" ht="14.4" x14ac:dyDescent="0.3">
      <c r="B90" s="2"/>
      <c r="C90" s="3"/>
      <c r="D90" s="2"/>
      <c r="E90" s="40" t="s">
        <v>84</v>
      </c>
      <c r="F90" s="41" t="s">
        <v>92</v>
      </c>
      <c r="G90" s="42" t="s">
        <v>93</v>
      </c>
      <c r="H90" s="2"/>
      <c r="I90" s="2"/>
      <c r="J90" s="2"/>
      <c r="K90" s="2"/>
      <c r="L90" s="2"/>
    </row>
    <row r="91" spans="2:12" ht="14.4" x14ac:dyDescent="0.3">
      <c r="B91" s="2"/>
      <c r="C91" s="3"/>
      <c r="D91" s="2"/>
      <c r="E91" s="40" t="s">
        <v>85</v>
      </c>
      <c r="F91" s="41" t="s">
        <v>94</v>
      </c>
      <c r="G91" s="42" t="s">
        <v>95</v>
      </c>
      <c r="H91" s="2"/>
      <c r="I91" s="2"/>
      <c r="J91" s="2"/>
      <c r="K91" s="2"/>
      <c r="L91" s="2"/>
    </row>
    <row r="92" spans="2:12" ht="14.4" x14ac:dyDescent="0.3">
      <c r="B92" s="2"/>
      <c r="C92" s="3"/>
      <c r="D92" s="117" t="s">
        <v>82</v>
      </c>
      <c r="E92" s="43" t="s">
        <v>86</v>
      </c>
      <c r="F92" s="48" t="s">
        <v>96</v>
      </c>
      <c r="G92" s="44" t="s">
        <v>97</v>
      </c>
      <c r="H92" s="2"/>
      <c r="I92" s="2"/>
      <c r="J92" s="2"/>
      <c r="K92" s="2"/>
      <c r="L92" s="2"/>
    </row>
    <row r="93" spans="2:12" ht="14.4" x14ac:dyDescent="0.3">
      <c r="B93" s="2"/>
      <c r="C93" s="3"/>
      <c r="D93" s="2"/>
      <c r="E93" s="40" t="s">
        <v>87</v>
      </c>
      <c r="F93" s="41" t="s">
        <v>98</v>
      </c>
      <c r="G93" s="42" t="s">
        <v>99</v>
      </c>
      <c r="H93" s="2"/>
      <c r="I93" s="2"/>
      <c r="J93" s="2"/>
      <c r="K93" s="2"/>
      <c r="L93" s="2"/>
    </row>
    <row r="94" spans="2:12" ht="14.4" x14ac:dyDescent="0.3">
      <c r="B94" s="2"/>
      <c r="C94" s="3"/>
      <c r="D94" s="2"/>
      <c r="E94" s="40" t="s">
        <v>88</v>
      </c>
      <c r="F94" s="41" t="s">
        <v>100</v>
      </c>
      <c r="G94" s="42" t="s">
        <v>101</v>
      </c>
      <c r="H94" s="2"/>
      <c r="I94" s="2"/>
      <c r="J94" s="2"/>
      <c r="K94" s="2"/>
      <c r="L94" s="2"/>
    </row>
    <row r="95" spans="2:12" ht="15" thickBot="1" x14ac:dyDescent="0.35">
      <c r="B95" s="2"/>
      <c r="C95" s="3"/>
      <c r="D95" s="2"/>
      <c r="E95" s="45" t="s">
        <v>89</v>
      </c>
      <c r="F95" s="46" t="s">
        <v>102</v>
      </c>
      <c r="G95" s="47" t="s">
        <v>103</v>
      </c>
      <c r="H95" s="2"/>
      <c r="I95" s="2"/>
      <c r="J95" s="2"/>
      <c r="K95" s="2"/>
      <c r="L95" s="2"/>
    </row>
    <row r="96" spans="2:12" ht="13.8" thickTop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2:19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9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2:19" ht="14.4" x14ac:dyDescent="0.3">
      <c r="B99" s="2"/>
      <c r="C99" s="105" t="s">
        <v>104</v>
      </c>
      <c r="D99" s="49">
        <v>10008</v>
      </c>
      <c r="E99" s="2"/>
      <c r="F99" s="2"/>
      <c r="G99" s="2"/>
      <c r="H99" s="2"/>
      <c r="I99" s="2"/>
      <c r="J99" s="2"/>
      <c r="K99" s="2"/>
      <c r="L99" s="2"/>
    </row>
    <row r="100" spans="2:19" ht="13.8" x14ac:dyDescent="0.25">
      <c r="B100" s="2"/>
      <c r="C100" s="2" t="s">
        <v>111</v>
      </c>
      <c r="D100" s="2"/>
      <c r="E100" s="2"/>
      <c r="F100" s="2"/>
      <c r="G100" s="60">
        <f>MATCH(D99,E105:E114,0)</f>
        <v>8</v>
      </c>
      <c r="H100" s="31" t="s">
        <v>135</v>
      </c>
      <c r="I100" s="2"/>
      <c r="J100" s="2"/>
      <c r="K100" s="2"/>
      <c r="L100" s="2"/>
    </row>
    <row r="101" spans="2:19" ht="13.8" x14ac:dyDescent="0.25">
      <c r="B101" s="2"/>
      <c r="C101" s="2" t="s">
        <v>105</v>
      </c>
      <c r="D101" s="2"/>
      <c r="E101" s="2"/>
      <c r="F101" s="2"/>
      <c r="G101" s="61" cm="1">
        <f t="array" ref="G101">INDEX(D105:D114,G100)</f>
        <v>322</v>
      </c>
      <c r="H101" s="31" t="s">
        <v>136</v>
      </c>
      <c r="I101" s="2"/>
      <c r="K101" s="2" t="s">
        <v>106</v>
      </c>
      <c r="L101" s="2"/>
    </row>
    <row r="102" spans="2:19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9" ht="14.4" x14ac:dyDescent="0.3">
      <c r="B103" s="2"/>
      <c r="C103" s="2"/>
      <c r="D103" s="2"/>
      <c r="E103" s="2"/>
      <c r="F103" s="2"/>
      <c r="G103" s="57" t="s">
        <v>108</v>
      </c>
      <c r="H103" s="2"/>
      <c r="I103" s="2"/>
      <c r="J103" s="2"/>
      <c r="K103" s="2"/>
      <c r="L103" s="2"/>
      <c r="N103" s="4"/>
      <c r="O103" s="2"/>
      <c r="P103" s="2"/>
      <c r="Q103" s="2"/>
      <c r="R103" s="2"/>
      <c r="S103" s="2"/>
    </row>
    <row r="104" spans="2:19" ht="15" thickBot="1" x14ac:dyDescent="0.35">
      <c r="B104" s="2"/>
      <c r="C104" s="1" t="s">
        <v>0</v>
      </c>
      <c r="D104" s="32" t="s">
        <v>2</v>
      </c>
      <c r="E104" s="32" t="s">
        <v>1</v>
      </c>
      <c r="F104" s="2"/>
      <c r="G104" s="57" t="s">
        <v>109</v>
      </c>
      <c r="H104" s="2"/>
      <c r="I104" s="2"/>
      <c r="J104" s="2"/>
      <c r="K104" s="2"/>
      <c r="L104" s="2"/>
      <c r="N104" s="2"/>
      <c r="O104" s="2"/>
      <c r="P104" s="2"/>
      <c r="R104" s="2"/>
      <c r="S104" s="2"/>
    </row>
    <row r="105" spans="2:19" ht="15" thickTop="1" x14ac:dyDescent="0.3">
      <c r="B105" s="2"/>
      <c r="C105" s="2" t="s">
        <v>3</v>
      </c>
      <c r="D105" s="53">
        <v>350</v>
      </c>
      <c r="E105" s="50">
        <v>10001</v>
      </c>
      <c r="F105" s="2"/>
      <c r="G105" s="4" t="s">
        <v>27</v>
      </c>
      <c r="H105" s="2"/>
      <c r="I105" s="2"/>
      <c r="J105" s="2"/>
      <c r="K105" s="2"/>
      <c r="L105" s="2"/>
    </row>
    <row r="106" spans="2:19" x14ac:dyDescent="0.25">
      <c r="B106" s="2"/>
      <c r="C106" s="2" t="s">
        <v>4</v>
      </c>
      <c r="D106" s="54">
        <v>308</v>
      </c>
      <c r="E106" s="51">
        <v>10002</v>
      </c>
      <c r="F106" s="2"/>
      <c r="G106" s="2"/>
      <c r="H106" s="2"/>
      <c r="I106" s="2"/>
      <c r="J106" s="2"/>
      <c r="K106" s="2"/>
      <c r="L106" s="2"/>
    </row>
    <row r="107" spans="2:19" ht="14.4" x14ac:dyDescent="0.3">
      <c r="B107" s="2"/>
      <c r="C107" s="2" t="s">
        <v>5</v>
      </c>
      <c r="D107" s="54">
        <v>498</v>
      </c>
      <c r="E107" s="51">
        <v>10003</v>
      </c>
      <c r="F107" s="2"/>
      <c r="G107" s="2"/>
      <c r="H107" s="2"/>
      <c r="I107" s="2"/>
      <c r="J107" s="5" t="s">
        <v>23</v>
      </c>
      <c r="K107" s="2"/>
      <c r="L107" s="2"/>
    </row>
    <row r="108" spans="2:19" x14ac:dyDescent="0.25">
      <c r="B108" s="2"/>
      <c r="C108" s="2" t="s">
        <v>6</v>
      </c>
      <c r="D108" s="54">
        <v>119</v>
      </c>
      <c r="E108" s="51">
        <v>10004</v>
      </c>
      <c r="F108" s="2"/>
      <c r="G108" s="2"/>
      <c r="H108" s="2"/>
      <c r="I108" s="2"/>
      <c r="J108" s="2"/>
      <c r="K108" s="2"/>
      <c r="L108" s="2"/>
    </row>
    <row r="109" spans="2:19" x14ac:dyDescent="0.25">
      <c r="B109" s="2"/>
      <c r="C109" s="2" t="s">
        <v>7</v>
      </c>
      <c r="D109" s="54">
        <v>227</v>
      </c>
      <c r="E109" s="51">
        <v>10005</v>
      </c>
      <c r="F109" s="2"/>
      <c r="G109" s="105" t="s">
        <v>110</v>
      </c>
      <c r="H109" s="81"/>
      <c r="I109" s="106">
        <f>INDEX(D105:D114,MATCH(D99,E105:E114,0))</f>
        <v>322</v>
      </c>
      <c r="J109" s="90" t="s">
        <v>125</v>
      </c>
      <c r="K109" s="81"/>
      <c r="L109" s="2"/>
    </row>
    <row r="110" spans="2:19" x14ac:dyDescent="0.25">
      <c r="B110" s="2"/>
      <c r="C110" s="2" t="s">
        <v>8</v>
      </c>
      <c r="D110" s="54">
        <v>281</v>
      </c>
      <c r="E110" s="51">
        <v>10006</v>
      </c>
      <c r="F110" s="2"/>
      <c r="G110" s="2"/>
      <c r="H110" s="2"/>
      <c r="I110" s="2"/>
      <c r="J110" s="2"/>
      <c r="K110" s="2"/>
      <c r="L110" s="2"/>
    </row>
    <row r="111" spans="2:19" x14ac:dyDescent="0.25">
      <c r="B111" s="2"/>
      <c r="C111" s="2" t="s">
        <v>9</v>
      </c>
      <c r="D111" s="54">
        <v>136</v>
      </c>
      <c r="E111" s="51">
        <v>10007</v>
      </c>
      <c r="F111" s="2"/>
      <c r="G111" s="2"/>
      <c r="H111" s="2"/>
      <c r="I111" s="2"/>
      <c r="J111" s="2"/>
      <c r="K111" s="2"/>
      <c r="L111" s="2"/>
    </row>
    <row r="112" spans="2:19" ht="13.8" x14ac:dyDescent="0.25">
      <c r="B112" s="2"/>
      <c r="C112" s="58" t="s">
        <v>10</v>
      </c>
      <c r="D112" s="56">
        <v>322</v>
      </c>
      <c r="E112" s="59">
        <v>10008</v>
      </c>
      <c r="F112" s="2" t="s">
        <v>107</v>
      </c>
      <c r="G112" s="2"/>
      <c r="H112" s="2"/>
      <c r="I112" s="2"/>
      <c r="J112" s="2"/>
      <c r="K112" s="2"/>
      <c r="L112" s="2"/>
    </row>
    <row r="113" spans="2:12" x14ac:dyDescent="0.25">
      <c r="B113" s="2"/>
      <c r="C113" s="2" t="s">
        <v>11</v>
      </c>
      <c r="D113" s="54">
        <v>499</v>
      </c>
      <c r="E113" s="51">
        <v>10009</v>
      </c>
      <c r="F113" s="2"/>
      <c r="G113" s="2"/>
      <c r="H113" s="2"/>
      <c r="I113" s="2"/>
      <c r="J113" s="2"/>
      <c r="K113" s="2"/>
      <c r="L113" s="2"/>
    </row>
    <row r="114" spans="2:12" ht="13.8" thickBot="1" x14ac:dyDescent="0.3">
      <c r="B114" s="2"/>
      <c r="C114" s="2" t="s">
        <v>12</v>
      </c>
      <c r="D114" s="55">
        <v>450</v>
      </c>
      <c r="E114" s="52">
        <v>10010</v>
      </c>
      <c r="F114" s="2"/>
      <c r="G114" s="2"/>
      <c r="H114" s="2"/>
      <c r="I114" s="2"/>
      <c r="J114" s="2"/>
      <c r="K114" s="2"/>
      <c r="L114" s="2"/>
    </row>
    <row r="115" spans="2:12" ht="13.8" thickTop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2:12" x14ac:dyDescent="0.25">
      <c r="B116" s="2"/>
      <c r="C116" s="12" t="s">
        <v>28</v>
      </c>
      <c r="D116" s="12"/>
      <c r="E116" s="12"/>
      <c r="F116" s="12"/>
      <c r="G116" s="12"/>
      <c r="H116" s="12"/>
      <c r="I116" s="12"/>
      <c r="J116" s="12"/>
      <c r="K116" s="1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x14ac:dyDescent="0.25">
      <c r="B118" s="2"/>
      <c r="C118" s="91" t="s">
        <v>75</v>
      </c>
      <c r="D118" s="111">
        <v>2.75</v>
      </c>
      <c r="E118" s="92"/>
      <c r="F118" s="92"/>
      <c r="G118" s="92"/>
      <c r="H118" s="92"/>
      <c r="I118" s="2"/>
      <c r="J118" s="2"/>
      <c r="K118" s="2"/>
      <c r="L118" s="2"/>
    </row>
    <row r="119" spans="2:12" x14ac:dyDescent="0.25">
      <c r="B119" s="2"/>
      <c r="C119" s="91" t="s">
        <v>29</v>
      </c>
      <c r="D119" s="112">
        <f>INDEX(C122:D133,MATCH(D118,C122:C133,-1),2)</f>
        <v>6.15</v>
      </c>
      <c r="E119" s="92"/>
      <c r="F119" s="92"/>
      <c r="G119" s="92"/>
      <c r="H119" s="92"/>
      <c r="I119" s="2"/>
      <c r="J119" s="2"/>
      <c r="K119" s="2"/>
      <c r="L119" s="2"/>
    </row>
    <row r="120" spans="2:12" ht="13.8" thickBot="1" x14ac:dyDescent="0.3">
      <c r="B120" s="2"/>
      <c r="C120" s="92"/>
      <c r="D120" s="92"/>
      <c r="E120" s="92"/>
      <c r="F120" s="92"/>
      <c r="G120" s="92"/>
      <c r="H120" s="92"/>
      <c r="I120" s="2"/>
      <c r="J120" s="2"/>
      <c r="K120" s="2"/>
      <c r="L120" s="2"/>
    </row>
    <row r="121" spans="2:12" ht="13.8" thickBot="1" x14ac:dyDescent="0.3">
      <c r="B121" s="2"/>
      <c r="C121" s="113" t="s">
        <v>126</v>
      </c>
      <c r="D121" s="114" t="s">
        <v>29</v>
      </c>
      <c r="E121" s="92"/>
      <c r="F121" s="92"/>
      <c r="G121" s="92"/>
      <c r="H121" s="92"/>
      <c r="I121" s="2"/>
      <c r="J121" s="2"/>
      <c r="K121" s="2"/>
      <c r="L121" s="2"/>
    </row>
    <row r="122" spans="2:12" x14ac:dyDescent="0.25">
      <c r="B122" s="2"/>
      <c r="C122" s="107">
        <v>6.5</v>
      </c>
      <c r="D122" s="108">
        <v>11.75</v>
      </c>
      <c r="E122" s="92"/>
      <c r="F122" s="92"/>
      <c r="G122" s="92"/>
      <c r="H122" s="92"/>
      <c r="I122" s="2"/>
      <c r="J122" s="2"/>
      <c r="K122" s="2"/>
      <c r="L122" s="2"/>
    </row>
    <row r="123" spans="2:12" x14ac:dyDescent="0.25">
      <c r="B123" s="2"/>
      <c r="C123" s="107">
        <v>6</v>
      </c>
      <c r="D123" s="108">
        <v>10.95</v>
      </c>
      <c r="E123" s="92"/>
      <c r="F123" s="92"/>
      <c r="G123" s="92"/>
      <c r="H123" s="92"/>
      <c r="I123" s="2"/>
      <c r="J123" s="2"/>
      <c r="K123" s="2"/>
      <c r="L123" s="2"/>
    </row>
    <row r="124" spans="2:12" x14ac:dyDescent="0.25">
      <c r="B124" s="2"/>
      <c r="C124" s="107">
        <v>5.5</v>
      </c>
      <c r="D124" s="108">
        <v>10.15</v>
      </c>
      <c r="E124" s="92"/>
      <c r="F124" s="92"/>
      <c r="G124" s="92"/>
      <c r="H124" s="92"/>
      <c r="I124" s="2"/>
      <c r="J124" s="2"/>
      <c r="K124" s="2"/>
      <c r="L124" s="2"/>
    </row>
    <row r="125" spans="2:12" x14ac:dyDescent="0.25">
      <c r="B125" s="2"/>
      <c r="C125" s="107">
        <v>5</v>
      </c>
      <c r="D125" s="108">
        <v>9.35</v>
      </c>
      <c r="E125" s="92"/>
      <c r="F125" s="92"/>
      <c r="G125" s="92"/>
      <c r="H125" s="92"/>
      <c r="I125" s="2"/>
      <c r="J125" s="2"/>
      <c r="K125" s="2"/>
      <c r="L125" s="2"/>
    </row>
    <row r="126" spans="2:12" x14ac:dyDescent="0.25">
      <c r="B126" s="2"/>
      <c r="C126" s="107">
        <v>4.5</v>
      </c>
      <c r="D126" s="108">
        <v>8.5500000000000007</v>
      </c>
      <c r="E126" s="92"/>
      <c r="F126" s="92"/>
      <c r="G126" s="92"/>
      <c r="H126" s="92"/>
      <c r="I126" s="2"/>
      <c r="J126" s="2"/>
      <c r="K126" s="2"/>
      <c r="L126" s="2"/>
    </row>
    <row r="127" spans="2:12" x14ac:dyDescent="0.25">
      <c r="B127" s="2"/>
      <c r="C127" s="107">
        <v>4</v>
      </c>
      <c r="D127" s="108">
        <v>7.75</v>
      </c>
      <c r="E127" s="92"/>
      <c r="F127" s="92"/>
      <c r="G127" s="92"/>
      <c r="H127" s="92"/>
      <c r="I127" s="2"/>
      <c r="J127" s="2"/>
      <c r="K127" s="2"/>
      <c r="L127" s="2"/>
    </row>
    <row r="128" spans="2:12" x14ac:dyDescent="0.25">
      <c r="B128" s="2"/>
      <c r="C128" s="107">
        <v>3.5</v>
      </c>
      <c r="D128" s="108">
        <v>6.95</v>
      </c>
      <c r="E128" s="92"/>
      <c r="F128" s="92"/>
      <c r="G128" s="92"/>
      <c r="H128" s="92"/>
      <c r="I128" s="2"/>
      <c r="J128" s="2"/>
      <c r="K128" s="2"/>
      <c r="L128" s="2"/>
    </row>
    <row r="129" spans="2:12" x14ac:dyDescent="0.25">
      <c r="B129" s="2"/>
      <c r="C129" s="107">
        <v>3</v>
      </c>
      <c r="D129" s="108">
        <v>6.15</v>
      </c>
      <c r="E129" s="92"/>
      <c r="F129" s="92"/>
      <c r="G129" s="92"/>
      <c r="H129" s="92"/>
      <c r="I129" s="2"/>
      <c r="J129" s="2"/>
      <c r="K129" s="2"/>
      <c r="L129" s="2"/>
    </row>
    <row r="130" spans="2:12" x14ac:dyDescent="0.25">
      <c r="B130" s="2"/>
      <c r="C130" s="107">
        <v>2.5</v>
      </c>
      <c r="D130" s="108">
        <v>5.35</v>
      </c>
      <c r="E130" s="92"/>
      <c r="F130" s="92"/>
      <c r="G130" s="92"/>
      <c r="H130" s="92"/>
      <c r="I130" s="2"/>
      <c r="J130" s="2"/>
      <c r="K130" s="2"/>
      <c r="L130" s="2"/>
    </row>
    <row r="131" spans="2:12" x14ac:dyDescent="0.25">
      <c r="B131" s="2"/>
      <c r="C131" s="107">
        <v>2</v>
      </c>
      <c r="D131" s="108">
        <v>4.55</v>
      </c>
      <c r="E131" s="92"/>
      <c r="F131" s="92"/>
      <c r="G131" s="92"/>
      <c r="H131" s="92"/>
      <c r="I131" s="2"/>
      <c r="J131" s="2"/>
      <c r="K131" s="2"/>
      <c r="L131" s="2"/>
    </row>
    <row r="132" spans="2:12" x14ac:dyDescent="0.25">
      <c r="B132" s="2"/>
      <c r="C132" s="107">
        <v>1.5</v>
      </c>
      <c r="D132" s="108">
        <v>3.75</v>
      </c>
      <c r="E132" s="92"/>
      <c r="F132" s="92"/>
      <c r="G132" s="92"/>
      <c r="H132" s="92"/>
      <c r="I132" s="2"/>
      <c r="J132" s="2"/>
      <c r="K132" s="2"/>
      <c r="L132" s="2"/>
    </row>
    <row r="133" spans="2:12" ht="13.8" thickBot="1" x14ac:dyDescent="0.3">
      <c r="B133" s="2"/>
      <c r="C133" s="109">
        <v>1</v>
      </c>
      <c r="D133" s="110">
        <v>2.95</v>
      </c>
      <c r="E133" s="92"/>
      <c r="F133" s="92"/>
      <c r="G133" s="92"/>
      <c r="H133" s="92"/>
      <c r="I133" s="2"/>
      <c r="J133" s="2"/>
      <c r="K133" s="2"/>
      <c r="L133" s="2"/>
    </row>
    <row r="134" spans="2:12" x14ac:dyDescent="0.25">
      <c r="B134" s="2"/>
      <c r="C134" s="115" t="s">
        <v>127</v>
      </c>
      <c r="D134" s="92"/>
      <c r="E134" s="92"/>
      <c r="F134" s="92"/>
      <c r="G134" s="92"/>
      <c r="H134" s="92"/>
      <c r="I134" s="2"/>
      <c r="J134" s="2"/>
      <c r="K134" s="2"/>
      <c r="L134" s="2"/>
    </row>
    <row r="135" spans="2:12" x14ac:dyDescent="0.25">
      <c r="B135" s="2"/>
      <c r="C135" s="115" t="s">
        <v>31</v>
      </c>
      <c r="D135" s="92"/>
      <c r="E135" s="92"/>
      <c r="F135" s="92"/>
      <c r="G135" s="92"/>
      <c r="H135" s="92"/>
      <c r="I135" s="2"/>
      <c r="J135" s="2"/>
      <c r="K135" s="2"/>
      <c r="L135" s="2"/>
    </row>
    <row r="136" spans="2:12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x14ac:dyDescent="0.25">
      <c r="B137" s="2"/>
      <c r="C137" s="12" t="s">
        <v>32</v>
      </c>
      <c r="D137" s="12"/>
      <c r="E137" s="12"/>
      <c r="F137" s="12"/>
      <c r="G137" s="12"/>
      <c r="H137" s="12"/>
      <c r="I137" s="12"/>
      <c r="J137" s="12"/>
      <c r="K137" s="12"/>
      <c r="L137" s="2"/>
    </row>
    <row r="138" spans="2:12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x14ac:dyDescent="0.25">
      <c r="B139" s="2"/>
      <c r="C139" s="91" t="s">
        <v>75</v>
      </c>
      <c r="D139" s="111">
        <v>2.75</v>
      </c>
      <c r="E139" s="92"/>
      <c r="F139" s="92"/>
      <c r="G139" s="2"/>
      <c r="H139" s="2"/>
      <c r="I139" s="2"/>
      <c r="J139" s="2"/>
      <c r="K139" s="2"/>
      <c r="L139" s="2"/>
    </row>
    <row r="140" spans="2:12" x14ac:dyDescent="0.25">
      <c r="B140" s="2"/>
      <c r="C140" s="91" t="s">
        <v>29</v>
      </c>
      <c r="D140" s="112">
        <f>INDEX(C143:D154,MATCH(D139,C143:C154,1),2)</f>
        <v>5.35</v>
      </c>
      <c r="E140" s="92"/>
      <c r="F140" s="92"/>
      <c r="G140" s="2"/>
      <c r="H140" s="2"/>
      <c r="I140" s="2"/>
      <c r="J140" s="2"/>
      <c r="K140" s="2"/>
      <c r="L140" s="2"/>
    </row>
    <row r="141" spans="2:12" ht="13.8" thickBot="1" x14ac:dyDescent="0.3">
      <c r="B141" s="2"/>
      <c r="C141" s="92"/>
      <c r="D141" s="92"/>
      <c r="E141" s="92"/>
      <c r="F141" s="92"/>
      <c r="G141" s="2"/>
      <c r="H141" s="2"/>
      <c r="I141" s="2"/>
      <c r="J141" s="2"/>
      <c r="K141" s="2"/>
      <c r="L141" s="2"/>
    </row>
    <row r="142" spans="2:12" ht="13.8" thickBot="1" x14ac:dyDescent="0.3">
      <c r="B142" s="2"/>
      <c r="C142" s="113" t="s">
        <v>128</v>
      </c>
      <c r="D142" s="114" t="s">
        <v>29</v>
      </c>
      <c r="E142" s="92"/>
      <c r="F142" s="92"/>
      <c r="G142" s="2"/>
      <c r="H142" s="2"/>
      <c r="I142" s="2"/>
      <c r="J142" s="2"/>
      <c r="K142" s="2"/>
      <c r="L142" s="2"/>
    </row>
    <row r="143" spans="2:12" x14ac:dyDescent="0.25">
      <c r="B143" s="2"/>
      <c r="C143" s="107">
        <v>1</v>
      </c>
      <c r="D143" s="108">
        <v>2.95</v>
      </c>
      <c r="E143" s="92"/>
      <c r="F143" s="92"/>
      <c r="G143" s="2"/>
      <c r="H143" s="2"/>
      <c r="I143" s="2"/>
      <c r="J143" s="2"/>
      <c r="K143" s="2"/>
      <c r="L143" s="2"/>
    </row>
    <row r="144" spans="2:12" x14ac:dyDescent="0.25">
      <c r="B144" s="2"/>
      <c r="C144" s="107">
        <v>1.5</v>
      </c>
      <c r="D144" s="108">
        <v>3.75</v>
      </c>
      <c r="E144" s="92"/>
      <c r="F144" s="92"/>
      <c r="G144" s="2"/>
      <c r="H144" s="2"/>
      <c r="I144" s="2"/>
      <c r="J144" s="2"/>
      <c r="K144" s="2"/>
      <c r="L144" s="2"/>
    </row>
    <row r="145" spans="2:12" x14ac:dyDescent="0.25">
      <c r="B145" s="2"/>
      <c r="C145" s="107">
        <v>2</v>
      </c>
      <c r="D145" s="108">
        <v>4.55</v>
      </c>
      <c r="E145" s="92"/>
      <c r="F145" s="92"/>
      <c r="G145" s="2"/>
      <c r="H145" s="2"/>
      <c r="I145" s="2"/>
      <c r="J145" s="2"/>
      <c r="K145" s="2"/>
      <c r="L145" s="2"/>
    </row>
    <row r="146" spans="2:12" x14ac:dyDescent="0.25">
      <c r="B146" s="2"/>
      <c r="C146" s="107">
        <v>2.5</v>
      </c>
      <c r="D146" s="108">
        <v>5.35</v>
      </c>
      <c r="E146" s="92"/>
      <c r="F146" s="92"/>
      <c r="G146" s="2"/>
      <c r="H146" s="2"/>
      <c r="I146" s="2"/>
      <c r="J146" s="2"/>
      <c r="K146" s="2"/>
      <c r="L146" s="2"/>
    </row>
    <row r="147" spans="2:12" x14ac:dyDescent="0.25">
      <c r="B147" s="2"/>
      <c r="C147" s="107">
        <v>3</v>
      </c>
      <c r="D147" s="108">
        <v>6.15</v>
      </c>
      <c r="E147" s="92"/>
      <c r="F147" s="92"/>
      <c r="G147" s="2"/>
      <c r="H147" s="2"/>
      <c r="I147" s="2"/>
      <c r="J147" s="2"/>
      <c r="K147" s="2"/>
      <c r="L147" s="2"/>
    </row>
    <row r="148" spans="2:12" x14ac:dyDescent="0.25">
      <c r="B148" s="2"/>
      <c r="C148" s="107">
        <v>3.5</v>
      </c>
      <c r="D148" s="108">
        <v>6.95</v>
      </c>
      <c r="E148" s="92"/>
      <c r="F148" s="92"/>
      <c r="G148" s="2"/>
      <c r="H148" s="2"/>
      <c r="I148" s="2"/>
      <c r="J148" s="2"/>
      <c r="K148" s="2"/>
      <c r="L148" s="2"/>
    </row>
    <row r="149" spans="2:12" x14ac:dyDescent="0.25">
      <c r="B149" s="2"/>
      <c r="C149" s="107">
        <v>4</v>
      </c>
      <c r="D149" s="108">
        <v>7.75</v>
      </c>
      <c r="E149" s="92"/>
      <c r="F149" s="92"/>
      <c r="G149" s="2"/>
      <c r="H149" s="2"/>
      <c r="I149" s="2"/>
      <c r="J149" s="2"/>
      <c r="K149" s="2"/>
      <c r="L149" s="2"/>
    </row>
    <row r="150" spans="2:12" x14ac:dyDescent="0.25">
      <c r="B150" s="2"/>
      <c r="C150" s="107">
        <v>4.5</v>
      </c>
      <c r="D150" s="108">
        <v>8.5500000000000007</v>
      </c>
      <c r="E150" s="92"/>
      <c r="F150" s="92"/>
      <c r="G150" s="2"/>
      <c r="H150" s="2"/>
      <c r="I150" s="2"/>
      <c r="J150" s="2"/>
      <c r="K150" s="2"/>
      <c r="L150" s="2"/>
    </row>
    <row r="151" spans="2:12" x14ac:dyDescent="0.25">
      <c r="B151" s="2"/>
      <c r="C151" s="107">
        <v>5</v>
      </c>
      <c r="D151" s="108">
        <v>9.35</v>
      </c>
      <c r="E151" s="92"/>
      <c r="F151" s="92"/>
      <c r="G151" s="2"/>
      <c r="H151" s="2"/>
      <c r="I151" s="2"/>
      <c r="J151" s="2"/>
      <c r="K151" s="2"/>
      <c r="L151" s="2"/>
    </row>
    <row r="152" spans="2:12" x14ac:dyDescent="0.25">
      <c r="B152" s="2"/>
      <c r="C152" s="107">
        <v>5.5</v>
      </c>
      <c r="D152" s="108">
        <v>10.15</v>
      </c>
      <c r="E152" s="92"/>
      <c r="F152" s="92"/>
      <c r="G152" s="2"/>
      <c r="H152" s="2"/>
      <c r="I152" s="2"/>
      <c r="J152" s="2"/>
      <c r="K152" s="2"/>
      <c r="L152" s="2"/>
    </row>
    <row r="153" spans="2:12" x14ac:dyDescent="0.25">
      <c r="B153" s="2"/>
      <c r="C153" s="107">
        <v>6</v>
      </c>
      <c r="D153" s="108">
        <v>10.95</v>
      </c>
      <c r="E153" s="92"/>
      <c r="F153" s="92"/>
      <c r="G153" s="2"/>
      <c r="H153" s="2"/>
      <c r="I153" s="2"/>
      <c r="J153" s="2"/>
      <c r="K153" s="2"/>
      <c r="L153" s="2"/>
    </row>
    <row r="154" spans="2:12" ht="13.8" thickBot="1" x14ac:dyDescent="0.3">
      <c r="B154" s="2"/>
      <c r="C154" s="109">
        <v>6.5</v>
      </c>
      <c r="D154" s="110">
        <v>11.75</v>
      </c>
      <c r="E154" s="92"/>
      <c r="F154" s="92"/>
      <c r="G154" s="2"/>
      <c r="H154" s="2"/>
      <c r="I154" s="2"/>
      <c r="J154" s="2"/>
      <c r="K154" s="2"/>
      <c r="L154" s="2"/>
    </row>
    <row r="155" spans="2:12" x14ac:dyDescent="0.25">
      <c r="B155" s="2"/>
      <c r="C155" s="115" t="s">
        <v>129</v>
      </c>
      <c r="D155" s="92"/>
      <c r="E155" s="92"/>
      <c r="F155" s="92"/>
      <c r="G155" s="2"/>
      <c r="H155" s="2"/>
      <c r="I155" s="2"/>
      <c r="J155" s="2"/>
      <c r="K155" s="2"/>
      <c r="L155" s="2"/>
    </row>
    <row r="156" spans="2:12" x14ac:dyDescent="0.25">
      <c r="B156" s="2"/>
      <c r="C156" s="115" t="s">
        <v>31</v>
      </c>
      <c r="D156" s="92"/>
      <c r="E156" s="92"/>
      <c r="F156" s="92"/>
      <c r="G156" s="2"/>
      <c r="H156" s="2"/>
      <c r="I156" s="2"/>
      <c r="J156" s="2"/>
      <c r="K156" s="2"/>
      <c r="L156" s="2"/>
    </row>
    <row r="157" spans="2:12" x14ac:dyDescent="0.25">
      <c r="B157" s="2"/>
      <c r="C157" s="92"/>
      <c r="D157" s="92"/>
      <c r="E157" s="92"/>
      <c r="F157" s="92"/>
      <c r="G157" s="2"/>
      <c r="H157" s="2"/>
      <c r="I157" s="2"/>
      <c r="J157" s="2"/>
      <c r="K157" s="2"/>
      <c r="L157" s="2"/>
    </row>
    <row r="158" spans="2:12" x14ac:dyDescent="0.25">
      <c r="C158" s="116"/>
      <c r="D158" s="116"/>
      <c r="E158" s="116"/>
      <c r="F158" s="116"/>
    </row>
  </sheetData>
  <mergeCells count="3">
    <mergeCell ref="E52:K52"/>
    <mergeCell ref="E53:K53"/>
    <mergeCell ref="E51:K51"/>
  </mergeCells>
  <phoneticPr fontId="16" type="noConversion"/>
  <hyperlinks>
    <hyperlink ref="I1" r:id="rId1" xr:uid="{606AEAF8-145B-4ED2-8928-59038AA639A8}"/>
  </hyperlinks>
  <pageMargins left="0.7" right="0.7" top="0.78740157499999996" bottom="0.78740157499999996" header="0.3" footer="0.3"/>
  <pageSetup paperSize="9" scale="76" fitToHeight="0" orientation="landscape" r:id="rId2"/>
  <rowBreaks count="3" manualBreakCount="3">
    <brk id="43" min="1" max="11" man="1"/>
    <brk id="114" min="1" max="11" man="1"/>
    <brk id="136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92D050"/>
  </sheetPr>
  <dimension ref="B2:D17"/>
  <sheetViews>
    <sheetView showGridLines="0" zoomScaleNormal="100" workbookViewId="0">
      <selection activeCell="B20" sqref="B20"/>
    </sheetView>
  </sheetViews>
  <sheetFormatPr baseColWidth="10" defaultRowHeight="13.2" x14ac:dyDescent="0.25"/>
  <cols>
    <col min="1" max="1" width="4" customWidth="1"/>
    <col min="2" max="2" width="20.6640625" customWidth="1"/>
  </cols>
  <sheetData>
    <row r="2" spans="2:4" ht="18" thickBot="1" x14ac:dyDescent="0.35">
      <c r="B2" s="6" t="s">
        <v>38</v>
      </c>
      <c r="C2" s="6"/>
      <c r="D2" s="6"/>
    </row>
    <row r="3" spans="2:4" ht="13.8" thickTop="1" x14ac:dyDescent="0.25"/>
    <row r="4" spans="2:4" ht="14.4" x14ac:dyDescent="0.3">
      <c r="B4" s="9" t="s">
        <v>13</v>
      </c>
      <c r="C4" s="10">
        <v>10800</v>
      </c>
      <c r="D4" s="2"/>
    </row>
    <row r="5" spans="2:4" ht="13.8" x14ac:dyDescent="0.3">
      <c r="B5" s="11" t="s">
        <v>2</v>
      </c>
      <c r="C5" s="122"/>
      <c r="D5" s="2"/>
    </row>
    <row r="7" spans="2:4" x14ac:dyDescent="0.25">
      <c r="B7" s="12" t="s">
        <v>33</v>
      </c>
      <c r="C7" s="13" t="s">
        <v>2</v>
      </c>
      <c r="D7" s="12" t="s">
        <v>1</v>
      </c>
    </row>
    <row r="8" spans="2:4" x14ac:dyDescent="0.25">
      <c r="B8" s="26" t="s">
        <v>3</v>
      </c>
      <c r="C8" s="27">
        <v>350</v>
      </c>
      <c r="D8" s="26">
        <v>11040</v>
      </c>
    </row>
    <row r="9" spans="2:4" x14ac:dyDescent="0.25">
      <c r="B9" s="11" t="s">
        <v>4</v>
      </c>
      <c r="C9" s="28">
        <v>308</v>
      </c>
      <c r="D9" s="11">
        <v>11180</v>
      </c>
    </row>
    <row r="10" spans="2:4" x14ac:dyDescent="0.25">
      <c r="B10" s="11" t="s">
        <v>5</v>
      </c>
      <c r="C10" s="28">
        <v>498</v>
      </c>
      <c r="D10" s="11">
        <v>19400</v>
      </c>
    </row>
    <row r="11" spans="2:4" x14ac:dyDescent="0.25">
      <c r="B11" s="11" t="s">
        <v>6</v>
      </c>
      <c r="C11" s="28">
        <v>119</v>
      </c>
      <c r="D11" s="11">
        <v>11500</v>
      </c>
    </row>
    <row r="12" spans="2:4" x14ac:dyDescent="0.25">
      <c r="B12" s="11" t="s">
        <v>7</v>
      </c>
      <c r="C12" s="28">
        <v>227</v>
      </c>
      <c r="D12" s="11">
        <v>12900</v>
      </c>
    </row>
    <row r="13" spans="2:4" x14ac:dyDescent="0.25">
      <c r="B13" s="11" t="s">
        <v>8</v>
      </c>
      <c r="C13" s="28">
        <v>281</v>
      </c>
      <c r="D13" s="11">
        <v>10800</v>
      </c>
    </row>
    <row r="14" spans="2:4" x14ac:dyDescent="0.25">
      <c r="B14" s="11" t="s">
        <v>9</v>
      </c>
      <c r="C14" s="28">
        <v>136</v>
      </c>
      <c r="D14" s="11">
        <v>15100</v>
      </c>
    </row>
    <row r="15" spans="2:4" x14ac:dyDescent="0.25">
      <c r="B15" s="11" t="s">
        <v>10</v>
      </c>
      <c r="C15" s="28">
        <v>322</v>
      </c>
      <c r="D15" s="11">
        <v>18300</v>
      </c>
    </row>
    <row r="16" spans="2:4" x14ac:dyDescent="0.25">
      <c r="B16" s="11" t="s">
        <v>11</v>
      </c>
      <c r="C16" s="28">
        <v>499</v>
      </c>
      <c r="D16" s="11">
        <v>17600</v>
      </c>
    </row>
    <row r="17" spans="2:4" x14ac:dyDescent="0.25">
      <c r="B17" s="11" t="s">
        <v>12</v>
      </c>
      <c r="C17" s="28">
        <v>450</v>
      </c>
      <c r="D17" s="11">
        <v>10500</v>
      </c>
    </row>
  </sheetData>
  <phoneticPr fontId="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92D050"/>
  </sheetPr>
  <dimension ref="B2:C19"/>
  <sheetViews>
    <sheetView showGridLines="0" zoomScaleNormal="100" workbookViewId="0">
      <selection activeCell="C41" sqref="C41"/>
    </sheetView>
  </sheetViews>
  <sheetFormatPr baseColWidth="10" defaultRowHeight="13.2" x14ac:dyDescent="0.25"/>
  <cols>
    <col min="1" max="1" width="5.44140625" customWidth="1"/>
    <col min="2" max="2" width="23.5546875" customWidth="1"/>
    <col min="3" max="3" width="12.44140625" customWidth="1"/>
  </cols>
  <sheetData>
    <row r="2" spans="2:3" ht="18" thickBot="1" x14ac:dyDescent="0.35">
      <c r="B2" s="6" t="s">
        <v>39</v>
      </c>
      <c r="C2" s="6"/>
    </row>
    <row r="3" spans="2:3" ht="13.8" thickTop="1" x14ac:dyDescent="0.25"/>
    <row r="4" spans="2:3" ht="14.4" x14ac:dyDescent="0.3">
      <c r="B4" s="3" t="s">
        <v>30</v>
      </c>
      <c r="C4" s="14">
        <v>2.75</v>
      </c>
    </row>
    <row r="5" spans="2:3" ht="14.4" x14ac:dyDescent="0.3">
      <c r="B5" s="3" t="s">
        <v>29</v>
      </c>
      <c r="C5" s="123"/>
    </row>
    <row r="6" spans="2:3" x14ac:dyDescent="0.25">
      <c r="B6" s="2"/>
      <c r="C6" s="2"/>
    </row>
    <row r="7" spans="2:3" ht="13.8" x14ac:dyDescent="0.25">
      <c r="B7" s="19" t="s">
        <v>40</v>
      </c>
      <c r="C7" s="19" t="s">
        <v>29</v>
      </c>
    </row>
    <row r="8" spans="2:3" x14ac:dyDescent="0.25">
      <c r="B8" s="15">
        <v>6.5</v>
      </c>
      <c r="C8" s="16">
        <v>11.75</v>
      </c>
    </row>
    <row r="9" spans="2:3" x14ac:dyDescent="0.25">
      <c r="B9" s="17">
        <v>6</v>
      </c>
      <c r="C9" s="18">
        <v>10.95</v>
      </c>
    </row>
    <row r="10" spans="2:3" x14ac:dyDescent="0.25">
      <c r="B10" s="17">
        <v>5.5</v>
      </c>
      <c r="C10" s="18">
        <v>10.15</v>
      </c>
    </row>
    <row r="11" spans="2:3" x14ac:dyDescent="0.25">
      <c r="B11" s="17">
        <v>5</v>
      </c>
      <c r="C11" s="18">
        <v>9.35</v>
      </c>
    </row>
    <row r="12" spans="2:3" x14ac:dyDescent="0.25">
      <c r="B12" s="17">
        <v>4.5</v>
      </c>
      <c r="C12" s="18">
        <v>8.5500000000000007</v>
      </c>
    </row>
    <row r="13" spans="2:3" x14ac:dyDescent="0.25">
      <c r="B13" s="17">
        <v>4</v>
      </c>
      <c r="C13" s="18">
        <v>7.75</v>
      </c>
    </row>
    <row r="14" spans="2:3" x14ac:dyDescent="0.25">
      <c r="B14" s="17">
        <v>3.5</v>
      </c>
      <c r="C14" s="18">
        <v>6.95</v>
      </c>
    </row>
    <row r="15" spans="2:3" x14ac:dyDescent="0.25">
      <c r="B15" s="17">
        <v>3</v>
      </c>
      <c r="C15" s="18">
        <v>6.15</v>
      </c>
    </row>
    <row r="16" spans="2:3" x14ac:dyDescent="0.25">
      <c r="B16" s="17">
        <v>2.5</v>
      </c>
      <c r="C16" s="18">
        <v>5.35</v>
      </c>
    </row>
    <row r="17" spans="2:3" x14ac:dyDescent="0.25">
      <c r="B17" s="17">
        <v>2</v>
      </c>
      <c r="C17" s="18">
        <v>4.55</v>
      </c>
    </row>
    <row r="18" spans="2:3" x14ac:dyDescent="0.25">
      <c r="B18" s="17">
        <v>1.5</v>
      </c>
      <c r="C18" s="18">
        <v>3.75</v>
      </c>
    </row>
    <row r="19" spans="2:3" x14ac:dyDescent="0.25">
      <c r="B19" s="17">
        <v>1</v>
      </c>
      <c r="C19" s="18">
        <v>2.95</v>
      </c>
    </row>
  </sheetData>
  <phoneticPr fontId="5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92D050"/>
  </sheetPr>
  <dimension ref="B2:P40"/>
  <sheetViews>
    <sheetView showGridLines="0" zoomScaleNormal="100" workbookViewId="0">
      <selection activeCell="E7" sqref="E7"/>
    </sheetView>
  </sheetViews>
  <sheetFormatPr baseColWidth="10" defaultRowHeight="13.2" x14ac:dyDescent="0.25"/>
  <cols>
    <col min="1" max="1" width="3.77734375" customWidth="1"/>
    <col min="2" max="2" width="3.5546875" customWidth="1"/>
    <col min="3" max="3" width="1.88671875" customWidth="1"/>
    <col min="4" max="4" width="13" customWidth="1"/>
  </cols>
  <sheetData>
    <row r="2" spans="2:16" ht="18" thickBot="1" x14ac:dyDescent="0.35">
      <c r="B2" s="6" t="s">
        <v>41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6" ht="13.8" thickTop="1" x14ac:dyDescent="0.25"/>
    <row r="4" spans="2:16" ht="13.8" x14ac:dyDescent="0.25">
      <c r="B4" s="8" t="s">
        <v>71</v>
      </c>
    </row>
    <row r="6" spans="2:16" ht="13.8" x14ac:dyDescent="0.25">
      <c r="B6" s="20" t="s">
        <v>35</v>
      </c>
      <c r="C6" s="9"/>
      <c r="D6" s="9"/>
      <c r="E6" s="62" t="s">
        <v>53</v>
      </c>
      <c r="H6" s="8" t="s">
        <v>37</v>
      </c>
      <c r="I6" s="124"/>
    </row>
    <row r="7" spans="2:16" ht="13.8" x14ac:dyDescent="0.25">
      <c r="B7" s="21" t="s">
        <v>36</v>
      </c>
      <c r="C7" s="11"/>
      <c r="D7" s="11"/>
      <c r="E7" s="63">
        <v>3</v>
      </c>
    </row>
    <row r="10" spans="2:16" ht="13.8" x14ac:dyDescent="0.25">
      <c r="B10" s="25"/>
      <c r="C10" s="25"/>
      <c r="D10" s="25"/>
      <c r="E10" s="141" t="s">
        <v>34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2:16" ht="13.8" x14ac:dyDescent="0.25">
      <c r="B11" s="25"/>
      <c r="D11" s="23"/>
      <c r="E11" s="24">
        <v>1.5</v>
      </c>
      <c r="F11" s="24">
        <v>2</v>
      </c>
      <c r="G11" s="24">
        <v>2.5</v>
      </c>
      <c r="H11" s="24">
        <v>3</v>
      </c>
      <c r="I11" s="24">
        <v>3.5</v>
      </c>
      <c r="J11" s="24">
        <v>4</v>
      </c>
      <c r="K11" s="24">
        <v>4.5</v>
      </c>
      <c r="L11" s="24">
        <v>5</v>
      </c>
      <c r="M11" s="24">
        <v>5.5</v>
      </c>
      <c r="N11" s="24">
        <v>6</v>
      </c>
      <c r="O11" s="24">
        <v>6.5</v>
      </c>
      <c r="P11" s="24">
        <v>7</v>
      </c>
    </row>
    <row r="12" spans="2:16" ht="13.8" x14ac:dyDescent="0.25">
      <c r="B12" s="140" t="s">
        <v>35</v>
      </c>
      <c r="D12" s="22" t="s">
        <v>42</v>
      </c>
      <c r="E12" s="7">
        <v>6.4</v>
      </c>
      <c r="F12" s="7">
        <v>8.1</v>
      </c>
      <c r="G12" s="7">
        <v>7.4</v>
      </c>
      <c r="H12" s="7">
        <v>5</v>
      </c>
      <c r="I12" s="7">
        <v>6.1</v>
      </c>
      <c r="J12" s="7">
        <v>9.1</v>
      </c>
      <c r="K12" s="7">
        <v>7.7</v>
      </c>
      <c r="L12" s="7">
        <v>8.5</v>
      </c>
      <c r="M12" s="7">
        <v>9.1999999999999993</v>
      </c>
      <c r="N12" s="7">
        <v>9.6</v>
      </c>
      <c r="O12" s="7">
        <v>5.6</v>
      </c>
      <c r="P12" s="7">
        <v>5.7</v>
      </c>
    </row>
    <row r="13" spans="2:16" ht="13.8" x14ac:dyDescent="0.25">
      <c r="B13" s="140"/>
      <c r="D13" s="22" t="s">
        <v>43</v>
      </c>
      <c r="E13" s="7">
        <v>9.1999999999999993</v>
      </c>
      <c r="F13" s="7">
        <v>6.7</v>
      </c>
      <c r="G13" s="7">
        <v>7.6</v>
      </c>
      <c r="H13" s="7">
        <v>8.1999999999999993</v>
      </c>
      <c r="I13" s="7">
        <v>9.6</v>
      </c>
      <c r="J13" s="7">
        <v>1.1000000000000001</v>
      </c>
      <c r="K13" s="7">
        <v>9.6999999999999993</v>
      </c>
      <c r="L13" s="7">
        <v>3.8</v>
      </c>
      <c r="M13" s="7">
        <v>2.1</v>
      </c>
      <c r="N13" s="7">
        <v>2.2000000000000002</v>
      </c>
      <c r="O13" s="7">
        <v>2.8</v>
      </c>
      <c r="P13" s="7">
        <v>2.5</v>
      </c>
    </row>
    <row r="14" spans="2:16" ht="13.8" x14ac:dyDescent="0.25">
      <c r="B14" s="140"/>
      <c r="D14" s="22" t="s">
        <v>44</v>
      </c>
      <c r="E14" s="7">
        <v>6.4</v>
      </c>
      <c r="F14" s="7">
        <v>6.5</v>
      </c>
      <c r="G14" s="7">
        <v>1.2</v>
      </c>
      <c r="H14" s="7">
        <v>3.2</v>
      </c>
      <c r="I14" s="7">
        <v>9.1999999999999993</v>
      </c>
      <c r="J14" s="7">
        <v>7.1</v>
      </c>
      <c r="K14" s="7">
        <v>1.6</v>
      </c>
      <c r="L14" s="7">
        <v>9.4</v>
      </c>
      <c r="M14" s="7">
        <v>3.4</v>
      </c>
      <c r="N14" s="7">
        <v>6.1</v>
      </c>
      <c r="O14" s="7">
        <v>6.4</v>
      </c>
      <c r="P14" s="7">
        <v>6.3</v>
      </c>
    </row>
    <row r="15" spans="2:16" ht="13.8" x14ac:dyDescent="0.25">
      <c r="B15" s="140"/>
      <c r="D15" s="22" t="s">
        <v>45</v>
      </c>
      <c r="E15" s="7">
        <v>7.1</v>
      </c>
      <c r="F15" s="7">
        <v>4.3</v>
      </c>
      <c r="G15" s="7">
        <v>3.7</v>
      </c>
      <c r="H15" s="7">
        <v>9.1</v>
      </c>
      <c r="I15" s="7">
        <v>4.5</v>
      </c>
      <c r="J15" s="7">
        <v>7.5</v>
      </c>
      <c r="K15" s="7">
        <v>5.4</v>
      </c>
      <c r="L15" s="7">
        <v>8.3000000000000007</v>
      </c>
      <c r="M15" s="7">
        <v>4.2</v>
      </c>
      <c r="N15" s="7">
        <v>8.6999999999999993</v>
      </c>
      <c r="O15" s="7">
        <v>3.1</v>
      </c>
      <c r="P15" s="7">
        <v>5.5</v>
      </c>
    </row>
    <row r="16" spans="2:16" ht="13.8" x14ac:dyDescent="0.25">
      <c r="B16" s="140"/>
      <c r="D16" s="22" t="s">
        <v>46</v>
      </c>
      <c r="E16" s="7">
        <v>1</v>
      </c>
      <c r="F16" s="7">
        <v>4.4000000000000004</v>
      </c>
      <c r="G16" s="7">
        <v>5.3</v>
      </c>
      <c r="H16" s="7">
        <v>8.8000000000000007</v>
      </c>
      <c r="I16" s="7">
        <v>1.2</v>
      </c>
      <c r="J16" s="7">
        <v>7.8</v>
      </c>
      <c r="K16" s="7">
        <v>8.6</v>
      </c>
      <c r="L16" s="7">
        <v>1.5</v>
      </c>
      <c r="M16" s="7">
        <v>9.1</v>
      </c>
      <c r="N16" s="7">
        <v>6.6</v>
      </c>
      <c r="O16" s="7">
        <v>4.8</v>
      </c>
      <c r="P16" s="7">
        <v>8.1</v>
      </c>
    </row>
    <row r="17" spans="2:16" ht="13.8" x14ac:dyDescent="0.25">
      <c r="B17" s="140"/>
      <c r="D17" s="22" t="s">
        <v>47</v>
      </c>
      <c r="E17" s="7">
        <v>8.9</v>
      </c>
      <c r="F17" s="7">
        <v>3.7</v>
      </c>
      <c r="G17" s="7">
        <v>6.9</v>
      </c>
      <c r="H17" s="7">
        <v>9.6</v>
      </c>
      <c r="I17" s="7">
        <v>3.9</v>
      </c>
      <c r="J17" s="7">
        <v>1.4</v>
      </c>
      <c r="K17" s="7">
        <v>3.1</v>
      </c>
      <c r="L17" s="7">
        <v>7.9</v>
      </c>
      <c r="M17" s="7">
        <v>2.4</v>
      </c>
      <c r="N17" s="7">
        <v>1.3</v>
      </c>
      <c r="O17" s="7">
        <v>2.7</v>
      </c>
      <c r="P17" s="7">
        <v>9.6</v>
      </c>
    </row>
    <row r="18" spans="2:16" ht="13.8" x14ac:dyDescent="0.25">
      <c r="B18" s="140"/>
      <c r="D18" s="22" t="s">
        <v>48</v>
      </c>
      <c r="E18" s="7">
        <v>6.1</v>
      </c>
      <c r="F18" s="7">
        <v>1.7</v>
      </c>
      <c r="G18" s="7">
        <v>6.8</v>
      </c>
      <c r="H18" s="7">
        <v>3.9</v>
      </c>
      <c r="I18" s="7">
        <v>7.2</v>
      </c>
      <c r="J18" s="7">
        <v>2.9</v>
      </c>
      <c r="K18" s="7">
        <v>4.0999999999999996</v>
      </c>
      <c r="L18" s="7">
        <v>7.6</v>
      </c>
      <c r="M18" s="7">
        <v>5.6</v>
      </c>
      <c r="N18" s="7">
        <v>5.6</v>
      </c>
      <c r="O18" s="7">
        <v>2.1</v>
      </c>
      <c r="P18" s="7">
        <v>5.5</v>
      </c>
    </row>
    <row r="19" spans="2:16" ht="13.8" x14ac:dyDescent="0.25">
      <c r="B19" s="140"/>
      <c r="D19" s="22" t="s">
        <v>49</v>
      </c>
      <c r="E19" s="7">
        <v>4.5999999999999996</v>
      </c>
      <c r="F19" s="7">
        <v>9.5</v>
      </c>
      <c r="G19" s="7">
        <v>4.8</v>
      </c>
      <c r="H19" s="7">
        <v>10</v>
      </c>
      <c r="I19" s="7">
        <v>9.5</v>
      </c>
      <c r="J19" s="7">
        <v>6.4</v>
      </c>
      <c r="K19" s="7">
        <v>6.5</v>
      </c>
      <c r="L19" s="7">
        <v>3.2</v>
      </c>
      <c r="M19" s="7">
        <v>1.8</v>
      </c>
      <c r="N19" s="7">
        <v>9.4</v>
      </c>
      <c r="O19" s="7">
        <v>8.3000000000000007</v>
      </c>
      <c r="P19" s="7">
        <v>3</v>
      </c>
    </row>
    <row r="20" spans="2:16" ht="13.8" x14ac:dyDescent="0.25">
      <c r="B20" s="140"/>
      <c r="D20" s="22" t="s">
        <v>50</v>
      </c>
      <c r="E20" s="7">
        <v>8.9</v>
      </c>
      <c r="F20" s="7">
        <v>8.1</v>
      </c>
      <c r="G20" s="7">
        <v>3</v>
      </c>
      <c r="H20" s="7">
        <v>5.6</v>
      </c>
      <c r="I20" s="7">
        <v>7.8</v>
      </c>
      <c r="J20" s="7">
        <v>8.1</v>
      </c>
      <c r="K20" s="7">
        <v>6.2</v>
      </c>
      <c r="L20" s="7">
        <v>2.2999999999999998</v>
      </c>
      <c r="M20" s="7">
        <v>9</v>
      </c>
      <c r="N20" s="7">
        <v>2.8</v>
      </c>
      <c r="O20" s="7">
        <v>6.4</v>
      </c>
      <c r="P20" s="7">
        <v>5.9</v>
      </c>
    </row>
    <row r="21" spans="2:16" ht="13.8" x14ac:dyDescent="0.25">
      <c r="B21" s="140"/>
      <c r="D21" s="22" t="s">
        <v>51</v>
      </c>
      <c r="E21" s="7">
        <v>8.1</v>
      </c>
      <c r="F21" s="7">
        <v>3.1</v>
      </c>
      <c r="G21" s="7">
        <v>6.9</v>
      </c>
      <c r="H21" s="7">
        <v>2.6</v>
      </c>
      <c r="I21" s="7">
        <v>7.8</v>
      </c>
      <c r="J21" s="7">
        <v>2.2999999999999998</v>
      </c>
      <c r="K21" s="7">
        <v>5.0999999999999996</v>
      </c>
      <c r="L21" s="7">
        <v>6.8</v>
      </c>
      <c r="M21" s="7">
        <v>4.5</v>
      </c>
      <c r="N21" s="7">
        <v>4.4000000000000004</v>
      </c>
      <c r="O21" s="7">
        <v>1.7</v>
      </c>
      <c r="P21" s="7">
        <v>6.4</v>
      </c>
    </row>
    <row r="22" spans="2:16" ht="13.8" x14ac:dyDescent="0.25">
      <c r="B22" s="140"/>
      <c r="D22" s="22" t="s">
        <v>52</v>
      </c>
      <c r="E22" s="7">
        <v>6.3</v>
      </c>
      <c r="F22" s="7">
        <v>1.1000000000000001</v>
      </c>
      <c r="G22" s="7">
        <v>5.0999999999999996</v>
      </c>
      <c r="H22" s="7">
        <v>4.7</v>
      </c>
      <c r="I22" s="7">
        <v>7.2</v>
      </c>
      <c r="J22" s="7">
        <v>4</v>
      </c>
      <c r="K22" s="7">
        <v>8.6999999999999993</v>
      </c>
      <c r="L22" s="7">
        <v>4.7</v>
      </c>
      <c r="M22" s="7">
        <v>5.4</v>
      </c>
      <c r="N22" s="7">
        <v>7.3</v>
      </c>
      <c r="O22" s="7">
        <v>9.6999999999999993</v>
      </c>
      <c r="P22" s="7">
        <v>5.0999999999999996</v>
      </c>
    </row>
    <row r="23" spans="2:16" ht="13.8" x14ac:dyDescent="0.25">
      <c r="B23" s="140"/>
      <c r="D23" s="22" t="s">
        <v>53</v>
      </c>
      <c r="E23" s="7">
        <v>6.2</v>
      </c>
      <c r="F23" s="7">
        <v>9.4</v>
      </c>
      <c r="G23" s="7">
        <v>4.2</v>
      </c>
      <c r="H23" s="7">
        <v>2.2999999999999998</v>
      </c>
      <c r="I23" s="7">
        <v>3.7</v>
      </c>
      <c r="J23" s="7">
        <v>4.7</v>
      </c>
      <c r="K23" s="7">
        <v>2.1</v>
      </c>
      <c r="L23" s="7">
        <v>5.4</v>
      </c>
      <c r="M23" s="7">
        <v>5.5</v>
      </c>
      <c r="N23" s="7">
        <v>6.8</v>
      </c>
      <c r="O23" s="7">
        <v>3.7</v>
      </c>
      <c r="P23" s="7">
        <v>5.2</v>
      </c>
    </row>
    <row r="24" spans="2:16" ht="13.8" x14ac:dyDescent="0.25">
      <c r="B24" s="140"/>
      <c r="D24" s="22" t="s">
        <v>54</v>
      </c>
      <c r="E24" s="7">
        <v>2</v>
      </c>
      <c r="F24" s="7">
        <v>7.5</v>
      </c>
      <c r="G24" s="7">
        <v>5.9</v>
      </c>
      <c r="H24" s="7">
        <v>3.8</v>
      </c>
      <c r="I24" s="7">
        <v>6.8</v>
      </c>
      <c r="J24" s="7">
        <v>2.8</v>
      </c>
      <c r="K24" s="7">
        <v>4.7</v>
      </c>
      <c r="L24" s="7">
        <v>1.6</v>
      </c>
      <c r="M24" s="7">
        <v>1.1000000000000001</v>
      </c>
      <c r="N24" s="7">
        <v>2.2999999999999998</v>
      </c>
      <c r="O24" s="7">
        <v>3.2</v>
      </c>
      <c r="P24" s="7">
        <v>7.2</v>
      </c>
    </row>
    <row r="25" spans="2:16" ht="13.8" x14ac:dyDescent="0.25">
      <c r="B25" s="140"/>
      <c r="D25" s="22" t="s">
        <v>55</v>
      </c>
      <c r="E25" s="7">
        <v>8.1999999999999993</v>
      </c>
      <c r="F25" s="7">
        <v>4.4000000000000004</v>
      </c>
      <c r="G25" s="7">
        <v>4.5999999999999996</v>
      </c>
      <c r="H25" s="7">
        <v>6.9</v>
      </c>
      <c r="I25" s="7">
        <v>4.5999999999999996</v>
      </c>
      <c r="J25" s="7">
        <v>8.4</v>
      </c>
      <c r="K25" s="7">
        <v>9.4</v>
      </c>
      <c r="L25" s="7">
        <v>4.8</v>
      </c>
      <c r="M25" s="7">
        <v>3</v>
      </c>
      <c r="N25" s="7">
        <v>2.4</v>
      </c>
      <c r="O25" s="7">
        <v>4.8</v>
      </c>
      <c r="P25" s="7">
        <v>4.0999999999999996</v>
      </c>
    </row>
    <row r="26" spans="2:16" ht="13.8" x14ac:dyDescent="0.25">
      <c r="B26" s="140"/>
      <c r="D26" s="22" t="s">
        <v>56</v>
      </c>
      <c r="E26" s="7">
        <v>3.9</v>
      </c>
      <c r="F26" s="7">
        <v>3.2</v>
      </c>
      <c r="G26" s="7">
        <v>5.6</v>
      </c>
      <c r="H26" s="7">
        <v>6.7</v>
      </c>
      <c r="I26" s="7">
        <v>6.5</v>
      </c>
      <c r="J26" s="7">
        <v>6.2</v>
      </c>
      <c r="K26" s="7">
        <v>9.6</v>
      </c>
      <c r="L26" s="7">
        <v>1.5</v>
      </c>
      <c r="M26" s="7">
        <v>4.5999999999999996</v>
      </c>
      <c r="N26" s="7">
        <v>3.6</v>
      </c>
      <c r="O26" s="7">
        <v>3.3</v>
      </c>
      <c r="P26" s="7">
        <v>3.9</v>
      </c>
    </row>
    <row r="27" spans="2:16" ht="13.8" x14ac:dyDescent="0.25">
      <c r="B27" s="140"/>
      <c r="D27" s="22" t="s">
        <v>57</v>
      </c>
      <c r="E27" s="7">
        <v>6.6</v>
      </c>
      <c r="F27" s="7">
        <v>1.9</v>
      </c>
      <c r="G27" s="7">
        <v>5.0999999999999996</v>
      </c>
      <c r="H27" s="7">
        <v>5.2</v>
      </c>
      <c r="I27" s="7">
        <v>5.6</v>
      </c>
      <c r="J27" s="7">
        <v>4.5</v>
      </c>
      <c r="K27" s="7">
        <v>2.1</v>
      </c>
      <c r="L27" s="7">
        <v>7.6</v>
      </c>
      <c r="M27" s="7">
        <v>5.0999999999999996</v>
      </c>
      <c r="N27" s="7">
        <v>7.8</v>
      </c>
      <c r="O27" s="7">
        <v>2.8</v>
      </c>
      <c r="P27" s="7">
        <v>3.6</v>
      </c>
    </row>
    <row r="28" spans="2:16" ht="13.8" x14ac:dyDescent="0.25">
      <c r="B28" s="140"/>
      <c r="D28" s="22" t="s">
        <v>58</v>
      </c>
      <c r="E28" s="7">
        <v>3.8</v>
      </c>
      <c r="F28" s="7">
        <v>2.2000000000000002</v>
      </c>
      <c r="G28" s="7">
        <v>7.3</v>
      </c>
      <c r="H28" s="7">
        <v>4.5999999999999996</v>
      </c>
      <c r="I28" s="7">
        <v>7</v>
      </c>
      <c r="J28" s="7">
        <v>9.4</v>
      </c>
      <c r="K28" s="7">
        <v>6.5</v>
      </c>
      <c r="L28" s="7">
        <v>3.8</v>
      </c>
      <c r="M28" s="7">
        <v>6.9</v>
      </c>
      <c r="N28" s="7">
        <v>3.6</v>
      </c>
      <c r="O28" s="7">
        <v>2.2000000000000002</v>
      </c>
      <c r="P28" s="7">
        <v>7.2</v>
      </c>
    </row>
    <row r="29" spans="2:16" ht="13.8" x14ac:dyDescent="0.25">
      <c r="B29" s="140"/>
      <c r="D29" s="22" t="s">
        <v>59</v>
      </c>
      <c r="E29" s="7">
        <v>8</v>
      </c>
      <c r="F29" s="7">
        <v>1.9</v>
      </c>
      <c r="G29" s="7">
        <v>6.3</v>
      </c>
      <c r="H29" s="7">
        <v>3.4</v>
      </c>
      <c r="I29" s="7">
        <v>3.9</v>
      </c>
      <c r="J29" s="7">
        <v>9.1999999999999993</v>
      </c>
      <c r="K29" s="7">
        <v>7.7</v>
      </c>
      <c r="L29" s="7">
        <v>3.9</v>
      </c>
      <c r="M29" s="7">
        <v>4.3</v>
      </c>
      <c r="N29" s="7">
        <v>8.9</v>
      </c>
      <c r="O29" s="7">
        <v>3.5</v>
      </c>
      <c r="P29" s="7">
        <v>9.1999999999999993</v>
      </c>
    </row>
    <row r="30" spans="2:16" ht="13.8" x14ac:dyDescent="0.25">
      <c r="B30" s="140"/>
      <c r="D30" s="22" t="s">
        <v>60</v>
      </c>
      <c r="E30" s="7">
        <v>3.5</v>
      </c>
      <c r="F30" s="7">
        <v>4.5999999999999996</v>
      </c>
      <c r="G30" s="7">
        <v>5.0999999999999996</v>
      </c>
      <c r="H30" s="7">
        <v>9.3000000000000007</v>
      </c>
      <c r="I30" s="7">
        <v>6.9</v>
      </c>
      <c r="J30" s="7">
        <v>9.5</v>
      </c>
      <c r="K30" s="7">
        <v>6.2</v>
      </c>
      <c r="L30" s="7">
        <v>6</v>
      </c>
      <c r="M30" s="7">
        <v>4.7</v>
      </c>
      <c r="N30" s="7">
        <v>6.9</v>
      </c>
      <c r="O30" s="7">
        <v>9.6</v>
      </c>
      <c r="P30" s="7">
        <v>6.8</v>
      </c>
    </row>
    <row r="31" spans="2:16" ht="13.8" x14ac:dyDescent="0.25">
      <c r="B31" s="140"/>
      <c r="D31" s="22" t="s">
        <v>61</v>
      </c>
      <c r="E31" s="7">
        <v>1.4</v>
      </c>
      <c r="F31" s="7">
        <v>3.3</v>
      </c>
      <c r="G31" s="7">
        <v>7</v>
      </c>
      <c r="H31" s="7">
        <v>7</v>
      </c>
      <c r="I31" s="7">
        <v>4.7</v>
      </c>
      <c r="J31" s="7">
        <v>1.7</v>
      </c>
      <c r="K31" s="7">
        <v>7.2</v>
      </c>
      <c r="L31" s="7">
        <v>3.4</v>
      </c>
      <c r="M31" s="7">
        <v>9.4</v>
      </c>
      <c r="N31" s="7">
        <v>3.5</v>
      </c>
      <c r="O31" s="7">
        <v>9.9</v>
      </c>
      <c r="P31" s="7">
        <v>8.1999999999999993</v>
      </c>
    </row>
    <row r="32" spans="2:16" ht="13.8" x14ac:dyDescent="0.25">
      <c r="B32" s="140"/>
      <c r="D32" s="22" t="s">
        <v>62</v>
      </c>
      <c r="E32" s="7">
        <v>9.6999999999999993</v>
      </c>
      <c r="F32" s="7">
        <v>6.3</v>
      </c>
      <c r="G32" s="7">
        <v>3.8</v>
      </c>
      <c r="H32" s="7">
        <v>5.9</v>
      </c>
      <c r="I32" s="7">
        <v>7.7</v>
      </c>
      <c r="J32" s="7">
        <v>3.4</v>
      </c>
      <c r="K32" s="7">
        <v>6.9</v>
      </c>
      <c r="L32" s="7">
        <v>2</v>
      </c>
      <c r="M32" s="7">
        <v>4.0999999999999996</v>
      </c>
      <c r="N32" s="7">
        <v>9.1</v>
      </c>
      <c r="O32" s="7">
        <v>4.0999999999999996</v>
      </c>
      <c r="P32" s="7">
        <v>2.2999999999999998</v>
      </c>
    </row>
    <row r="33" spans="2:16" ht="13.8" x14ac:dyDescent="0.25">
      <c r="B33" s="140"/>
      <c r="D33" s="22" t="s">
        <v>63</v>
      </c>
      <c r="E33" s="7">
        <v>4</v>
      </c>
      <c r="F33" s="7">
        <v>2.1</v>
      </c>
      <c r="G33" s="7">
        <v>6.9</v>
      </c>
      <c r="H33" s="7">
        <v>3.2</v>
      </c>
      <c r="I33" s="7">
        <v>4.4000000000000004</v>
      </c>
      <c r="J33" s="7">
        <v>6.7</v>
      </c>
      <c r="K33" s="7">
        <v>2.6</v>
      </c>
      <c r="L33" s="7">
        <v>2</v>
      </c>
      <c r="M33" s="7">
        <v>3.4</v>
      </c>
      <c r="N33" s="7">
        <v>3.8</v>
      </c>
      <c r="O33" s="7">
        <v>8.6999999999999993</v>
      </c>
      <c r="P33" s="7">
        <v>7.3</v>
      </c>
    </row>
    <row r="34" spans="2:16" ht="13.8" x14ac:dyDescent="0.25">
      <c r="B34" s="140"/>
      <c r="D34" s="22" t="s">
        <v>64</v>
      </c>
      <c r="E34" s="7">
        <v>3</v>
      </c>
      <c r="F34" s="7">
        <v>4</v>
      </c>
      <c r="G34" s="7">
        <v>1.4</v>
      </c>
      <c r="H34" s="7">
        <v>6.2</v>
      </c>
      <c r="I34" s="7">
        <v>2.8</v>
      </c>
      <c r="J34" s="7">
        <v>6.2</v>
      </c>
      <c r="K34" s="7">
        <v>9</v>
      </c>
      <c r="L34" s="7">
        <v>6</v>
      </c>
      <c r="M34" s="7">
        <v>5.9</v>
      </c>
      <c r="N34" s="7">
        <v>9.4</v>
      </c>
      <c r="O34" s="7">
        <v>9.5</v>
      </c>
      <c r="P34" s="7">
        <v>4</v>
      </c>
    </row>
    <row r="35" spans="2:16" ht="13.8" x14ac:dyDescent="0.25">
      <c r="B35" s="140"/>
      <c r="D35" s="22" t="s">
        <v>65</v>
      </c>
      <c r="E35" s="7">
        <v>3.4</v>
      </c>
      <c r="F35" s="7">
        <v>4.2</v>
      </c>
      <c r="G35" s="7">
        <v>6.4</v>
      </c>
      <c r="H35" s="7">
        <v>3.8</v>
      </c>
      <c r="I35" s="7">
        <v>4.8</v>
      </c>
      <c r="J35" s="7">
        <v>4.0999999999999996</v>
      </c>
      <c r="K35" s="7">
        <v>5.3</v>
      </c>
      <c r="L35" s="7">
        <v>3.6</v>
      </c>
      <c r="M35" s="7">
        <v>6.3</v>
      </c>
      <c r="N35" s="7">
        <v>8.5</v>
      </c>
      <c r="O35" s="7">
        <v>1.5</v>
      </c>
      <c r="P35" s="7">
        <v>2.2999999999999998</v>
      </c>
    </row>
    <row r="36" spans="2:16" ht="13.8" x14ac:dyDescent="0.25">
      <c r="B36" s="140"/>
      <c r="D36" s="22" t="s">
        <v>66</v>
      </c>
      <c r="E36" s="7">
        <v>9.6</v>
      </c>
      <c r="F36" s="7">
        <v>3</v>
      </c>
      <c r="G36" s="7">
        <v>3.4</v>
      </c>
      <c r="H36" s="7">
        <v>5.0999999999999996</v>
      </c>
      <c r="I36" s="7">
        <v>4.4000000000000004</v>
      </c>
      <c r="J36" s="7">
        <v>5.3</v>
      </c>
      <c r="K36" s="7">
        <v>6.4</v>
      </c>
      <c r="L36" s="7">
        <v>6.6</v>
      </c>
      <c r="M36" s="7">
        <v>4.5</v>
      </c>
      <c r="N36" s="7">
        <v>9.6</v>
      </c>
      <c r="O36" s="7">
        <v>7.7</v>
      </c>
      <c r="P36" s="7">
        <v>2.9</v>
      </c>
    </row>
    <row r="37" spans="2:16" ht="13.8" x14ac:dyDescent="0.25">
      <c r="B37" s="140"/>
      <c r="D37" s="22" t="s">
        <v>67</v>
      </c>
      <c r="E37" s="7">
        <v>1.6</v>
      </c>
      <c r="F37" s="7">
        <v>9.6</v>
      </c>
      <c r="G37" s="7">
        <v>1.4</v>
      </c>
      <c r="H37" s="7">
        <v>4.2</v>
      </c>
      <c r="I37" s="7">
        <v>6.5</v>
      </c>
      <c r="J37" s="7">
        <v>1</v>
      </c>
      <c r="K37" s="7">
        <v>1.2</v>
      </c>
      <c r="L37" s="7">
        <v>7.8</v>
      </c>
      <c r="M37" s="7">
        <v>8.6</v>
      </c>
      <c r="N37" s="7">
        <v>2</v>
      </c>
      <c r="O37" s="7">
        <v>1.6</v>
      </c>
      <c r="P37" s="7">
        <v>2.8</v>
      </c>
    </row>
    <row r="38" spans="2:16" ht="13.8" x14ac:dyDescent="0.25">
      <c r="B38" s="140"/>
      <c r="D38" s="22" t="s">
        <v>68</v>
      </c>
      <c r="E38" s="7">
        <v>3.8</v>
      </c>
      <c r="F38" s="7">
        <v>9</v>
      </c>
      <c r="G38" s="7">
        <v>5.0999999999999996</v>
      </c>
      <c r="H38" s="7">
        <v>4</v>
      </c>
      <c r="I38" s="7">
        <v>9.3000000000000007</v>
      </c>
      <c r="J38" s="7">
        <v>6</v>
      </c>
      <c r="K38" s="7">
        <v>2.6</v>
      </c>
      <c r="L38" s="7">
        <v>3.5</v>
      </c>
      <c r="M38" s="7">
        <v>9.4</v>
      </c>
      <c r="N38" s="7">
        <v>2.2000000000000002</v>
      </c>
      <c r="O38" s="7">
        <v>6.5</v>
      </c>
      <c r="P38" s="7">
        <v>3.6</v>
      </c>
    </row>
    <row r="39" spans="2:16" ht="13.8" x14ac:dyDescent="0.25">
      <c r="B39" s="140"/>
      <c r="D39" s="22" t="s">
        <v>69</v>
      </c>
      <c r="E39" s="7">
        <v>8.6</v>
      </c>
      <c r="F39" s="7">
        <v>3</v>
      </c>
      <c r="G39" s="7">
        <v>1</v>
      </c>
      <c r="H39" s="7">
        <v>8.6999999999999993</v>
      </c>
      <c r="I39" s="7">
        <v>3.9</v>
      </c>
      <c r="J39" s="7">
        <v>7.5</v>
      </c>
      <c r="K39" s="7">
        <v>2</v>
      </c>
      <c r="L39" s="7">
        <v>2</v>
      </c>
      <c r="M39" s="7">
        <v>5.7</v>
      </c>
      <c r="N39" s="7">
        <v>8.1999999999999993</v>
      </c>
      <c r="O39" s="7">
        <v>6.6</v>
      </c>
      <c r="P39" s="7">
        <v>1.9</v>
      </c>
    </row>
    <row r="40" spans="2:16" ht="13.8" x14ac:dyDescent="0.25">
      <c r="B40" s="140"/>
      <c r="D40" s="22" t="s">
        <v>70</v>
      </c>
      <c r="E40" s="7">
        <v>1.4</v>
      </c>
      <c r="F40" s="7">
        <v>9.5</v>
      </c>
      <c r="G40" s="7">
        <v>8.3000000000000007</v>
      </c>
      <c r="H40" s="7">
        <v>9.8000000000000007</v>
      </c>
      <c r="I40" s="7">
        <v>7.7</v>
      </c>
      <c r="J40" s="7">
        <v>8.6</v>
      </c>
      <c r="K40" s="7">
        <v>1.6</v>
      </c>
      <c r="L40" s="7">
        <v>6.8</v>
      </c>
      <c r="M40" s="7">
        <v>2.1</v>
      </c>
      <c r="N40" s="7">
        <v>6.4</v>
      </c>
      <c r="O40" s="7">
        <v>9.6999999999999993</v>
      </c>
      <c r="P40" s="7">
        <v>8</v>
      </c>
    </row>
  </sheetData>
  <mergeCells count="2">
    <mergeCell ref="B12:B40"/>
    <mergeCell ref="E10:P1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F79B-07E1-40D6-B57F-BAE15DFD8454}">
  <sheetPr codeName="Tabelle5">
    <tabColor rgb="FFFF0000"/>
  </sheetPr>
  <dimension ref="B2:F18"/>
  <sheetViews>
    <sheetView showGridLines="0" zoomScaleNormal="100" workbookViewId="0">
      <selection activeCell="E3" sqref="E3"/>
    </sheetView>
  </sheetViews>
  <sheetFormatPr baseColWidth="10" defaultRowHeight="13.2" x14ac:dyDescent="0.25"/>
  <cols>
    <col min="1" max="1" width="4" customWidth="1"/>
    <col min="2" max="2" width="20.6640625" customWidth="1"/>
  </cols>
  <sheetData>
    <row r="2" spans="2:6" ht="18" thickBot="1" x14ac:dyDescent="0.35">
      <c r="B2" s="6" t="s">
        <v>38</v>
      </c>
      <c r="C2" s="6"/>
      <c r="D2" s="6"/>
      <c r="E2" s="6"/>
      <c r="F2" s="6"/>
    </row>
    <row r="3" spans="2:6" ht="13.8" thickTop="1" x14ac:dyDescent="0.25">
      <c r="E3" s="137" t="s">
        <v>132</v>
      </c>
    </row>
    <row r="4" spans="2:6" x14ac:dyDescent="0.25">
      <c r="B4" s="129" t="s">
        <v>13</v>
      </c>
      <c r="C4" s="130">
        <v>10800</v>
      </c>
      <c r="D4" s="92"/>
      <c r="E4" s="116" t="s">
        <v>112</v>
      </c>
      <c r="F4" s="116">
        <f>MATCH(C4,D8:D17,0)</f>
        <v>6</v>
      </c>
    </row>
    <row r="5" spans="2:6" x14ac:dyDescent="0.25">
      <c r="B5" s="131" t="s">
        <v>2</v>
      </c>
      <c r="C5" s="132">
        <f>INDEX(C8:C17,MATCH(C4,D8:D17,0))</f>
        <v>281</v>
      </c>
      <c r="D5" s="92"/>
      <c r="E5" s="116" t="s">
        <v>113</v>
      </c>
      <c r="F5" s="126" cm="1">
        <f t="array" ref="F5">INDEX(C8:C17,F4)</f>
        <v>281</v>
      </c>
    </row>
    <row r="6" spans="2:6" x14ac:dyDescent="0.25">
      <c r="B6" s="116"/>
      <c r="C6" s="116"/>
      <c r="D6" s="116"/>
      <c r="E6" s="116"/>
      <c r="F6" s="116"/>
    </row>
    <row r="7" spans="2:6" x14ac:dyDescent="0.25">
      <c r="B7" s="127" t="s">
        <v>33</v>
      </c>
      <c r="C7" s="128" t="s">
        <v>2</v>
      </c>
      <c r="D7" s="127" t="s">
        <v>1</v>
      </c>
      <c r="E7" s="116"/>
      <c r="F7" s="116"/>
    </row>
    <row r="8" spans="2:6" x14ac:dyDescent="0.25">
      <c r="B8" s="133" t="s">
        <v>3</v>
      </c>
      <c r="C8" s="134">
        <v>350</v>
      </c>
      <c r="D8" s="133">
        <v>11040</v>
      </c>
      <c r="E8" s="116"/>
      <c r="F8" s="116"/>
    </row>
    <row r="9" spans="2:6" x14ac:dyDescent="0.25">
      <c r="B9" s="131" t="s">
        <v>4</v>
      </c>
      <c r="C9" s="135">
        <v>308</v>
      </c>
      <c r="D9" s="131">
        <v>11180</v>
      </c>
      <c r="E9" s="116"/>
      <c r="F9" s="116"/>
    </row>
    <row r="10" spans="2:6" x14ac:dyDescent="0.25">
      <c r="B10" s="131" t="s">
        <v>5</v>
      </c>
      <c r="C10" s="135">
        <v>498</v>
      </c>
      <c r="D10" s="131">
        <v>19400</v>
      </c>
      <c r="E10" s="116"/>
      <c r="F10" s="116"/>
    </row>
    <row r="11" spans="2:6" x14ac:dyDescent="0.25">
      <c r="B11" s="131" t="s">
        <v>6</v>
      </c>
      <c r="C11" s="135">
        <v>119</v>
      </c>
      <c r="D11" s="131">
        <v>11500</v>
      </c>
      <c r="E11" s="116"/>
      <c r="F11" s="116"/>
    </row>
    <row r="12" spans="2:6" x14ac:dyDescent="0.25">
      <c r="B12" s="131" t="s">
        <v>7</v>
      </c>
      <c r="C12" s="135">
        <v>227</v>
      </c>
      <c r="D12" s="131">
        <v>12900</v>
      </c>
      <c r="E12" s="116"/>
      <c r="F12" s="116"/>
    </row>
    <row r="13" spans="2:6" x14ac:dyDescent="0.25">
      <c r="B13" s="131" t="s">
        <v>8</v>
      </c>
      <c r="C13" s="135">
        <v>281</v>
      </c>
      <c r="D13" s="131">
        <v>10800</v>
      </c>
      <c r="E13" s="116"/>
      <c r="F13" s="116"/>
    </row>
    <row r="14" spans="2:6" x14ac:dyDescent="0.25">
      <c r="B14" s="131" t="s">
        <v>9</v>
      </c>
      <c r="C14" s="135">
        <v>136</v>
      </c>
      <c r="D14" s="131">
        <v>15100</v>
      </c>
      <c r="E14" s="116"/>
      <c r="F14" s="116"/>
    </row>
    <row r="15" spans="2:6" x14ac:dyDescent="0.25">
      <c r="B15" s="131" t="s">
        <v>10</v>
      </c>
      <c r="C15" s="135">
        <v>322</v>
      </c>
      <c r="D15" s="131">
        <v>18300</v>
      </c>
      <c r="E15" s="116"/>
      <c r="F15" s="116"/>
    </row>
    <row r="16" spans="2:6" x14ac:dyDescent="0.25">
      <c r="B16" s="131" t="s">
        <v>11</v>
      </c>
      <c r="C16" s="135">
        <v>499</v>
      </c>
      <c r="D16" s="131">
        <v>17600</v>
      </c>
      <c r="E16" s="116"/>
      <c r="F16" s="116"/>
    </row>
    <row r="17" spans="2:6" x14ac:dyDescent="0.25">
      <c r="B17" s="131" t="s">
        <v>12</v>
      </c>
      <c r="C17" s="135">
        <v>450</v>
      </c>
      <c r="D17" s="131">
        <v>10500</v>
      </c>
      <c r="E17" s="116"/>
      <c r="F17" s="116"/>
    </row>
    <row r="18" spans="2:6" x14ac:dyDescent="0.25">
      <c r="B18" s="116"/>
      <c r="C18" s="116"/>
      <c r="D18" s="116"/>
      <c r="E18" s="116"/>
      <c r="F18" s="116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7E80-7A75-4517-9D72-A7F16FF50B5B}">
  <sheetPr codeName="Tabelle6">
    <tabColor rgb="FFFF0000"/>
  </sheetPr>
  <dimension ref="B2:F19"/>
  <sheetViews>
    <sheetView showGridLines="0" zoomScaleNormal="100" workbookViewId="0">
      <selection activeCell="E20" sqref="E20:E21"/>
    </sheetView>
  </sheetViews>
  <sheetFormatPr baseColWidth="10" defaultRowHeight="13.2" x14ac:dyDescent="0.25"/>
  <cols>
    <col min="1" max="1" width="5.44140625" customWidth="1"/>
    <col min="2" max="2" width="23.5546875" customWidth="1"/>
    <col min="3" max="3" width="12.44140625" customWidth="1"/>
  </cols>
  <sheetData>
    <row r="2" spans="2:6" ht="18" thickBot="1" x14ac:dyDescent="0.35">
      <c r="B2" s="6" t="s">
        <v>39</v>
      </c>
      <c r="C2" s="6"/>
    </row>
    <row r="3" spans="2:6" ht="13.8" thickTop="1" x14ac:dyDescent="0.25">
      <c r="E3" s="137" t="s">
        <v>132</v>
      </c>
    </row>
    <row r="4" spans="2:6" x14ac:dyDescent="0.25">
      <c r="B4" s="91" t="s">
        <v>30</v>
      </c>
      <c r="C4" s="111">
        <v>2.75</v>
      </c>
      <c r="D4" s="116"/>
      <c r="E4" s="116" t="s">
        <v>112</v>
      </c>
      <c r="F4" s="116">
        <f>MATCH(C4,B8:B19,-1)</f>
        <v>8</v>
      </c>
    </row>
    <row r="5" spans="2:6" x14ac:dyDescent="0.25">
      <c r="B5" s="91" t="s">
        <v>29</v>
      </c>
      <c r="C5" s="125">
        <f>INDEX(C8:C19,MATCH(C4,B8:B19,-1))</f>
        <v>6.15</v>
      </c>
      <c r="D5" s="116"/>
      <c r="E5" s="116" t="s">
        <v>113</v>
      </c>
      <c r="F5" s="126" cm="1">
        <f t="array" ref="F5">INDEX(C8:C19,F4)</f>
        <v>6.15</v>
      </c>
    </row>
    <row r="6" spans="2:6" x14ac:dyDescent="0.25">
      <c r="B6" s="2"/>
      <c r="C6" s="2"/>
    </row>
    <row r="7" spans="2:6" ht="13.8" x14ac:dyDescent="0.25">
      <c r="B7" s="19" t="s">
        <v>40</v>
      </c>
      <c r="C7" s="19" t="s">
        <v>29</v>
      </c>
    </row>
    <row r="8" spans="2:6" x14ac:dyDescent="0.25">
      <c r="B8" s="15">
        <v>6.5</v>
      </c>
      <c r="C8" s="16">
        <v>11.75</v>
      </c>
    </row>
    <row r="9" spans="2:6" x14ac:dyDescent="0.25">
      <c r="B9" s="17">
        <v>6</v>
      </c>
      <c r="C9" s="18">
        <v>10.95</v>
      </c>
    </row>
    <row r="10" spans="2:6" x14ac:dyDescent="0.25">
      <c r="B10" s="17">
        <v>5.5</v>
      </c>
      <c r="C10" s="18">
        <v>10.15</v>
      </c>
    </row>
    <row r="11" spans="2:6" x14ac:dyDescent="0.25">
      <c r="B11" s="17">
        <v>5</v>
      </c>
      <c r="C11" s="18">
        <v>9.35</v>
      </c>
    </row>
    <row r="12" spans="2:6" x14ac:dyDescent="0.25">
      <c r="B12" s="17">
        <v>4.5</v>
      </c>
      <c r="C12" s="18">
        <v>8.5500000000000007</v>
      </c>
    </row>
    <row r="13" spans="2:6" x14ac:dyDescent="0.25">
      <c r="B13" s="17">
        <v>4</v>
      </c>
      <c r="C13" s="18">
        <v>7.75</v>
      </c>
    </row>
    <row r="14" spans="2:6" x14ac:dyDescent="0.25">
      <c r="B14" s="17">
        <v>3.5</v>
      </c>
      <c r="C14" s="18">
        <v>6.95</v>
      </c>
    </row>
    <row r="15" spans="2:6" x14ac:dyDescent="0.25">
      <c r="B15" s="17">
        <v>3</v>
      </c>
      <c r="C15" s="18">
        <v>6.15</v>
      </c>
    </row>
    <row r="16" spans="2:6" x14ac:dyDescent="0.25">
      <c r="B16" s="17">
        <v>2.5</v>
      </c>
      <c r="C16" s="18">
        <v>5.35</v>
      </c>
    </row>
    <row r="17" spans="2:3" x14ac:dyDescent="0.25">
      <c r="B17" s="17">
        <v>2</v>
      </c>
      <c r="C17" s="18">
        <v>4.55</v>
      </c>
    </row>
    <row r="18" spans="2:3" x14ac:dyDescent="0.25">
      <c r="B18" s="17">
        <v>1.5</v>
      </c>
      <c r="C18" s="18">
        <v>3.75</v>
      </c>
    </row>
    <row r="19" spans="2:3" x14ac:dyDescent="0.25">
      <c r="B19" s="17">
        <v>1</v>
      </c>
      <c r="C19" s="18">
        <v>2.95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350A-D88B-4A9B-AD7E-1F41ACFFDEA5}">
  <sheetPr codeName="Tabelle7">
    <tabColor rgb="FFFF0000"/>
  </sheetPr>
  <dimension ref="B2:P40"/>
  <sheetViews>
    <sheetView showGridLines="0" zoomScaleNormal="100" workbookViewId="0">
      <selection activeCell="E7" sqref="E7"/>
    </sheetView>
  </sheetViews>
  <sheetFormatPr baseColWidth="10" defaultRowHeight="13.2" x14ac:dyDescent="0.25"/>
  <cols>
    <col min="1" max="1" width="3.77734375" customWidth="1"/>
    <col min="2" max="2" width="3.5546875" customWidth="1"/>
    <col min="3" max="3" width="1.88671875" customWidth="1"/>
    <col min="4" max="4" width="13" customWidth="1"/>
    <col min="6" max="6" width="12.44140625" customWidth="1"/>
  </cols>
  <sheetData>
    <row r="2" spans="2:16" ht="18" thickBot="1" x14ac:dyDescent="0.35">
      <c r="B2" s="6" t="s">
        <v>41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6" ht="13.8" thickTop="1" x14ac:dyDescent="0.25"/>
    <row r="4" spans="2:16" ht="13.8" x14ac:dyDescent="0.25">
      <c r="B4" s="8" t="s">
        <v>71</v>
      </c>
    </row>
    <row r="6" spans="2:16" ht="13.8" x14ac:dyDescent="0.25">
      <c r="B6" s="20" t="s">
        <v>35</v>
      </c>
      <c r="C6" s="9"/>
      <c r="D6" s="9"/>
      <c r="E6" s="62" t="s">
        <v>53</v>
      </c>
      <c r="F6" t="s">
        <v>114</v>
      </c>
      <c r="G6" s="138">
        <f>MATCH(E6,D12:D40,0)</f>
        <v>12</v>
      </c>
      <c r="I6" s="8" t="s">
        <v>37</v>
      </c>
      <c r="J6" s="124">
        <f>INDEX(E12:P40,MATCH(E6,D12:D40,0),MATCH(E7,E11:P11,0))</f>
        <v>2.2999999999999998</v>
      </c>
      <c r="K6" t="s">
        <v>133</v>
      </c>
    </row>
    <row r="7" spans="2:16" ht="13.8" x14ac:dyDescent="0.25">
      <c r="B7" s="21" t="s">
        <v>36</v>
      </c>
      <c r="C7" s="11"/>
      <c r="D7" s="11"/>
      <c r="E7" s="63">
        <v>3</v>
      </c>
      <c r="F7" t="s">
        <v>115</v>
      </c>
      <c r="G7" s="138">
        <f>MATCH(E7,E11:P11,0)</f>
        <v>4</v>
      </c>
    </row>
    <row r="8" spans="2:16" ht="13.8" x14ac:dyDescent="0.25">
      <c r="F8" t="s">
        <v>113</v>
      </c>
      <c r="G8" s="124" cm="1">
        <f t="array" ref="G8">INDEX(E12:P40,G6,G7)</f>
        <v>2.2999999999999998</v>
      </c>
    </row>
    <row r="10" spans="2:16" ht="13.8" x14ac:dyDescent="0.25">
      <c r="B10" s="25"/>
      <c r="C10" s="25"/>
      <c r="D10" s="25"/>
      <c r="E10" s="141" t="s">
        <v>34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2:16" ht="13.8" x14ac:dyDescent="0.25">
      <c r="B11" s="25"/>
      <c r="D11" s="23"/>
      <c r="E11" s="24">
        <v>1.5</v>
      </c>
      <c r="F11" s="24">
        <v>2</v>
      </c>
      <c r="G11" s="24">
        <v>2.5</v>
      </c>
      <c r="H11" s="24">
        <v>3</v>
      </c>
      <c r="I11" s="24">
        <v>3.5</v>
      </c>
      <c r="J11" s="24">
        <v>4</v>
      </c>
      <c r="K11" s="24">
        <v>4.5</v>
      </c>
      <c r="L11" s="24">
        <v>5</v>
      </c>
      <c r="M11" s="24">
        <v>5.5</v>
      </c>
      <c r="N11" s="24">
        <v>6</v>
      </c>
      <c r="O11" s="24">
        <v>6.5</v>
      </c>
      <c r="P11" s="24">
        <v>7</v>
      </c>
    </row>
    <row r="12" spans="2:16" ht="13.8" x14ac:dyDescent="0.25">
      <c r="B12" s="140" t="s">
        <v>35</v>
      </c>
      <c r="D12" s="22" t="s">
        <v>42</v>
      </c>
      <c r="E12" s="7">
        <v>6.4</v>
      </c>
      <c r="F12" s="7">
        <v>8.1</v>
      </c>
      <c r="G12" s="7">
        <v>7.4</v>
      </c>
      <c r="H12" s="7">
        <v>5</v>
      </c>
      <c r="I12" s="7">
        <v>6.1</v>
      </c>
      <c r="J12" s="7">
        <v>9.1</v>
      </c>
      <c r="K12" s="7">
        <v>7.7</v>
      </c>
      <c r="L12" s="7">
        <v>8.5</v>
      </c>
      <c r="M12" s="7">
        <v>9.1999999999999993</v>
      </c>
      <c r="N12" s="7">
        <v>9.6</v>
      </c>
      <c r="O12" s="7">
        <v>5.6</v>
      </c>
      <c r="P12" s="7">
        <v>5.7</v>
      </c>
    </row>
    <row r="13" spans="2:16" ht="13.8" x14ac:dyDescent="0.25">
      <c r="B13" s="140"/>
      <c r="D13" s="22" t="s">
        <v>43</v>
      </c>
      <c r="E13" s="7">
        <v>9.1999999999999993</v>
      </c>
      <c r="F13" s="7">
        <v>6.7</v>
      </c>
      <c r="G13" s="7">
        <v>7.6</v>
      </c>
      <c r="H13" s="7">
        <v>8.1999999999999993</v>
      </c>
      <c r="I13" s="7">
        <v>9.6</v>
      </c>
      <c r="J13" s="7">
        <v>1.1000000000000001</v>
      </c>
      <c r="K13" s="7">
        <v>9.6999999999999993</v>
      </c>
      <c r="L13" s="7">
        <v>3.8</v>
      </c>
      <c r="M13" s="7">
        <v>2.1</v>
      </c>
      <c r="N13" s="7">
        <v>2.2000000000000002</v>
      </c>
      <c r="O13" s="7">
        <v>2.8</v>
      </c>
      <c r="P13" s="7">
        <v>2.5</v>
      </c>
    </row>
    <row r="14" spans="2:16" ht="13.8" x14ac:dyDescent="0.25">
      <c r="B14" s="140"/>
      <c r="D14" s="22" t="s">
        <v>44</v>
      </c>
      <c r="E14" s="7">
        <v>6.4</v>
      </c>
      <c r="F14" s="7">
        <v>6.5</v>
      </c>
      <c r="G14" s="7">
        <v>1.2</v>
      </c>
      <c r="H14" s="7">
        <v>3.2</v>
      </c>
      <c r="I14" s="7">
        <v>9.1999999999999993</v>
      </c>
      <c r="J14" s="7">
        <v>7.1</v>
      </c>
      <c r="K14" s="7">
        <v>1.6</v>
      </c>
      <c r="L14" s="7">
        <v>9.4</v>
      </c>
      <c r="M14" s="7">
        <v>3.4</v>
      </c>
      <c r="N14" s="7">
        <v>6.1</v>
      </c>
      <c r="O14" s="7">
        <v>6.4</v>
      </c>
      <c r="P14" s="7">
        <v>6.3</v>
      </c>
    </row>
    <row r="15" spans="2:16" ht="13.8" x14ac:dyDescent="0.25">
      <c r="B15" s="140"/>
      <c r="D15" s="22" t="s">
        <v>45</v>
      </c>
      <c r="E15" s="7">
        <v>7.1</v>
      </c>
      <c r="F15" s="7">
        <v>4.3</v>
      </c>
      <c r="G15" s="7">
        <v>3.7</v>
      </c>
      <c r="H15" s="7">
        <v>9.1</v>
      </c>
      <c r="I15" s="7">
        <v>4.5</v>
      </c>
      <c r="J15" s="7">
        <v>7.5</v>
      </c>
      <c r="K15" s="7">
        <v>5.4</v>
      </c>
      <c r="L15" s="7">
        <v>8.3000000000000007</v>
      </c>
      <c r="M15" s="7">
        <v>4.2</v>
      </c>
      <c r="N15" s="7">
        <v>8.6999999999999993</v>
      </c>
      <c r="O15" s="7">
        <v>3.1</v>
      </c>
      <c r="P15" s="7">
        <v>5.5</v>
      </c>
    </row>
    <row r="16" spans="2:16" ht="13.8" x14ac:dyDescent="0.25">
      <c r="B16" s="140"/>
      <c r="D16" s="22" t="s">
        <v>46</v>
      </c>
      <c r="E16" s="7">
        <v>1</v>
      </c>
      <c r="F16" s="7">
        <v>4.4000000000000004</v>
      </c>
      <c r="G16" s="7">
        <v>5.3</v>
      </c>
      <c r="H16" s="7">
        <v>8.8000000000000007</v>
      </c>
      <c r="I16" s="7">
        <v>1.2</v>
      </c>
      <c r="J16" s="7">
        <v>7.8</v>
      </c>
      <c r="K16" s="7">
        <v>8.6</v>
      </c>
      <c r="L16" s="7">
        <v>1.5</v>
      </c>
      <c r="M16" s="7">
        <v>9.1</v>
      </c>
      <c r="N16" s="7">
        <v>6.6</v>
      </c>
      <c r="O16" s="7">
        <v>4.8</v>
      </c>
      <c r="P16" s="7">
        <v>8.1</v>
      </c>
    </row>
    <row r="17" spans="2:16" ht="13.8" x14ac:dyDescent="0.25">
      <c r="B17" s="140"/>
      <c r="D17" s="22" t="s">
        <v>47</v>
      </c>
      <c r="E17" s="7">
        <v>8.9</v>
      </c>
      <c r="F17" s="7">
        <v>3.7</v>
      </c>
      <c r="G17" s="7">
        <v>6.9</v>
      </c>
      <c r="H17" s="7">
        <v>9.6</v>
      </c>
      <c r="I17" s="7">
        <v>3.9</v>
      </c>
      <c r="J17" s="7">
        <v>1.4</v>
      </c>
      <c r="K17" s="7">
        <v>3.1</v>
      </c>
      <c r="L17" s="7">
        <v>7.9</v>
      </c>
      <c r="M17" s="7">
        <v>2.4</v>
      </c>
      <c r="N17" s="7">
        <v>1.3</v>
      </c>
      <c r="O17" s="7">
        <v>2.7</v>
      </c>
      <c r="P17" s="7">
        <v>9.6</v>
      </c>
    </row>
    <row r="18" spans="2:16" ht="13.8" x14ac:dyDescent="0.25">
      <c r="B18" s="140"/>
      <c r="D18" s="22" t="s">
        <v>48</v>
      </c>
      <c r="E18" s="7">
        <v>6.1</v>
      </c>
      <c r="F18" s="7">
        <v>1.7</v>
      </c>
      <c r="G18" s="7">
        <v>6.8</v>
      </c>
      <c r="H18" s="7">
        <v>3.9</v>
      </c>
      <c r="I18" s="7">
        <v>7.2</v>
      </c>
      <c r="J18" s="7">
        <v>2.9</v>
      </c>
      <c r="K18" s="7">
        <v>4.0999999999999996</v>
      </c>
      <c r="L18" s="7">
        <v>7.6</v>
      </c>
      <c r="M18" s="7">
        <v>5.6</v>
      </c>
      <c r="N18" s="7">
        <v>5.6</v>
      </c>
      <c r="O18" s="7">
        <v>2.1</v>
      </c>
      <c r="P18" s="7">
        <v>5.5</v>
      </c>
    </row>
    <row r="19" spans="2:16" ht="13.8" x14ac:dyDescent="0.25">
      <c r="B19" s="140"/>
      <c r="D19" s="22" t="s">
        <v>49</v>
      </c>
      <c r="E19" s="7">
        <v>4.5999999999999996</v>
      </c>
      <c r="F19" s="7">
        <v>9.5</v>
      </c>
      <c r="G19" s="7">
        <v>4.8</v>
      </c>
      <c r="H19" s="7">
        <v>10</v>
      </c>
      <c r="I19" s="7">
        <v>9.5</v>
      </c>
      <c r="J19" s="7">
        <v>6.4</v>
      </c>
      <c r="K19" s="7">
        <v>6.5</v>
      </c>
      <c r="L19" s="7">
        <v>3.2</v>
      </c>
      <c r="M19" s="7">
        <v>1.8</v>
      </c>
      <c r="N19" s="7">
        <v>9.4</v>
      </c>
      <c r="O19" s="7">
        <v>8.3000000000000007</v>
      </c>
      <c r="P19" s="7">
        <v>3</v>
      </c>
    </row>
    <row r="20" spans="2:16" ht="13.8" x14ac:dyDescent="0.25">
      <c r="B20" s="140"/>
      <c r="D20" s="22" t="s">
        <v>50</v>
      </c>
      <c r="E20" s="7">
        <v>8.9</v>
      </c>
      <c r="F20" s="7">
        <v>8.1</v>
      </c>
      <c r="G20" s="7">
        <v>3</v>
      </c>
      <c r="H20" s="7">
        <v>5.6</v>
      </c>
      <c r="I20" s="7">
        <v>7.8</v>
      </c>
      <c r="J20" s="7">
        <v>8.1</v>
      </c>
      <c r="K20" s="7">
        <v>6.2</v>
      </c>
      <c r="L20" s="7">
        <v>2.2999999999999998</v>
      </c>
      <c r="M20" s="7">
        <v>9</v>
      </c>
      <c r="N20" s="7">
        <v>2.8</v>
      </c>
      <c r="O20" s="7">
        <v>6.4</v>
      </c>
      <c r="P20" s="7">
        <v>5.9</v>
      </c>
    </row>
    <row r="21" spans="2:16" ht="13.8" x14ac:dyDescent="0.25">
      <c r="B21" s="140"/>
      <c r="D21" s="22" t="s">
        <v>51</v>
      </c>
      <c r="E21" s="7">
        <v>8.1</v>
      </c>
      <c r="F21" s="7">
        <v>3.1</v>
      </c>
      <c r="G21" s="7">
        <v>6.9</v>
      </c>
      <c r="H21" s="7">
        <v>2.6</v>
      </c>
      <c r="I21" s="7">
        <v>7.8</v>
      </c>
      <c r="J21" s="7">
        <v>2.2999999999999998</v>
      </c>
      <c r="K21" s="7">
        <v>5.0999999999999996</v>
      </c>
      <c r="L21" s="7">
        <v>6.8</v>
      </c>
      <c r="M21" s="7">
        <v>4.5</v>
      </c>
      <c r="N21" s="7">
        <v>4.4000000000000004</v>
      </c>
      <c r="O21" s="7">
        <v>1.7</v>
      </c>
      <c r="P21" s="7">
        <v>6.4</v>
      </c>
    </row>
    <row r="22" spans="2:16" ht="13.8" x14ac:dyDescent="0.25">
      <c r="B22" s="140"/>
      <c r="D22" s="22" t="s">
        <v>52</v>
      </c>
      <c r="E22" s="7">
        <v>6.3</v>
      </c>
      <c r="F22" s="7">
        <v>1.1000000000000001</v>
      </c>
      <c r="G22" s="7">
        <v>5.0999999999999996</v>
      </c>
      <c r="H22" s="7">
        <v>4.7</v>
      </c>
      <c r="I22" s="7">
        <v>7.2</v>
      </c>
      <c r="J22" s="7">
        <v>4</v>
      </c>
      <c r="K22" s="7">
        <v>8.6999999999999993</v>
      </c>
      <c r="L22" s="7">
        <v>4.7</v>
      </c>
      <c r="M22" s="7">
        <v>5.4</v>
      </c>
      <c r="N22" s="7">
        <v>7.3</v>
      </c>
      <c r="O22" s="7">
        <v>9.6999999999999993</v>
      </c>
      <c r="P22" s="7">
        <v>5.0999999999999996</v>
      </c>
    </row>
    <row r="23" spans="2:16" ht="13.8" x14ac:dyDescent="0.25">
      <c r="B23" s="140"/>
      <c r="D23" s="22" t="s">
        <v>53</v>
      </c>
      <c r="E23" s="7">
        <v>6.2</v>
      </c>
      <c r="F23" s="7">
        <v>9.4</v>
      </c>
      <c r="G23" s="7">
        <v>4.2</v>
      </c>
      <c r="H23" s="7">
        <v>2.2999999999999998</v>
      </c>
      <c r="I23" s="7">
        <v>3.7</v>
      </c>
      <c r="J23" s="7">
        <v>4.7</v>
      </c>
      <c r="K23" s="7">
        <v>2.1</v>
      </c>
      <c r="L23" s="7">
        <v>5.4</v>
      </c>
      <c r="M23" s="7">
        <v>5.5</v>
      </c>
      <c r="N23" s="7">
        <v>6.8</v>
      </c>
      <c r="O23" s="7">
        <v>3.7</v>
      </c>
      <c r="P23" s="7">
        <v>5.2</v>
      </c>
    </row>
    <row r="24" spans="2:16" ht="13.8" x14ac:dyDescent="0.25">
      <c r="B24" s="140"/>
      <c r="D24" s="22" t="s">
        <v>54</v>
      </c>
      <c r="E24" s="7">
        <v>2</v>
      </c>
      <c r="F24" s="7">
        <v>7.5</v>
      </c>
      <c r="G24" s="7">
        <v>5.9</v>
      </c>
      <c r="H24" s="7">
        <v>3.8</v>
      </c>
      <c r="I24" s="7">
        <v>6.8</v>
      </c>
      <c r="J24" s="7">
        <v>2.8</v>
      </c>
      <c r="K24" s="7">
        <v>4.7</v>
      </c>
      <c r="L24" s="7">
        <v>1.6</v>
      </c>
      <c r="M24" s="7">
        <v>1.1000000000000001</v>
      </c>
      <c r="N24" s="7">
        <v>2.2999999999999998</v>
      </c>
      <c r="O24" s="7">
        <v>3.2</v>
      </c>
      <c r="P24" s="7">
        <v>7.2</v>
      </c>
    </row>
    <row r="25" spans="2:16" ht="13.8" x14ac:dyDescent="0.25">
      <c r="B25" s="140"/>
      <c r="D25" s="22" t="s">
        <v>55</v>
      </c>
      <c r="E25" s="7">
        <v>8.1999999999999993</v>
      </c>
      <c r="F25" s="7">
        <v>4.4000000000000004</v>
      </c>
      <c r="G25" s="7">
        <v>4.5999999999999996</v>
      </c>
      <c r="H25" s="7">
        <v>6.9</v>
      </c>
      <c r="I25" s="7">
        <v>4.5999999999999996</v>
      </c>
      <c r="J25" s="7">
        <v>8.4</v>
      </c>
      <c r="K25" s="7">
        <v>9.4</v>
      </c>
      <c r="L25" s="7">
        <v>4.8</v>
      </c>
      <c r="M25" s="7">
        <v>3</v>
      </c>
      <c r="N25" s="7">
        <v>2.4</v>
      </c>
      <c r="O25" s="7">
        <v>4.8</v>
      </c>
      <c r="P25" s="7">
        <v>4.0999999999999996</v>
      </c>
    </row>
    <row r="26" spans="2:16" ht="13.8" x14ac:dyDescent="0.25">
      <c r="B26" s="140"/>
      <c r="D26" s="22" t="s">
        <v>56</v>
      </c>
      <c r="E26" s="7">
        <v>3.9</v>
      </c>
      <c r="F26" s="7">
        <v>3.2</v>
      </c>
      <c r="G26" s="7">
        <v>5.6</v>
      </c>
      <c r="H26" s="7">
        <v>6.7</v>
      </c>
      <c r="I26" s="7">
        <v>6.5</v>
      </c>
      <c r="J26" s="7">
        <v>6.2</v>
      </c>
      <c r="K26" s="7">
        <v>9.6</v>
      </c>
      <c r="L26" s="7">
        <v>1.5</v>
      </c>
      <c r="M26" s="7">
        <v>4.5999999999999996</v>
      </c>
      <c r="N26" s="7">
        <v>3.6</v>
      </c>
      <c r="O26" s="7">
        <v>3.3</v>
      </c>
      <c r="P26" s="7">
        <v>3.9</v>
      </c>
    </row>
    <row r="27" spans="2:16" ht="13.8" x14ac:dyDescent="0.25">
      <c r="B27" s="140"/>
      <c r="D27" s="22" t="s">
        <v>57</v>
      </c>
      <c r="E27" s="7">
        <v>6.6</v>
      </c>
      <c r="F27" s="7">
        <v>1.9</v>
      </c>
      <c r="G27" s="7">
        <v>5.0999999999999996</v>
      </c>
      <c r="H27" s="7">
        <v>5.2</v>
      </c>
      <c r="I27" s="7">
        <v>5.6</v>
      </c>
      <c r="J27" s="7">
        <v>4.5</v>
      </c>
      <c r="K27" s="7">
        <v>2.1</v>
      </c>
      <c r="L27" s="7">
        <v>7.6</v>
      </c>
      <c r="M27" s="7">
        <v>5.0999999999999996</v>
      </c>
      <c r="N27" s="7">
        <v>7.8</v>
      </c>
      <c r="O27" s="7">
        <v>2.8</v>
      </c>
      <c r="P27" s="7">
        <v>3.6</v>
      </c>
    </row>
    <row r="28" spans="2:16" ht="13.8" x14ac:dyDescent="0.25">
      <c r="B28" s="140"/>
      <c r="D28" s="22" t="s">
        <v>58</v>
      </c>
      <c r="E28" s="7">
        <v>3.8</v>
      </c>
      <c r="F28" s="7">
        <v>2.2000000000000002</v>
      </c>
      <c r="G28" s="7">
        <v>7.3</v>
      </c>
      <c r="H28" s="7">
        <v>4.5999999999999996</v>
      </c>
      <c r="I28" s="7">
        <v>7</v>
      </c>
      <c r="J28" s="7">
        <v>9.4</v>
      </c>
      <c r="K28" s="7">
        <v>6.5</v>
      </c>
      <c r="L28" s="7">
        <v>3.8</v>
      </c>
      <c r="M28" s="7">
        <v>6.9</v>
      </c>
      <c r="N28" s="7">
        <v>3.6</v>
      </c>
      <c r="O28" s="7">
        <v>2.2000000000000002</v>
      </c>
      <c r="P28" s="7">
        <v>7.2</v>
      </c>
    </row>
    <row r="29" spans="2:16" ht="13.8" x14ac:dyDescent="0.25">
      <c r="B29" s="140"/>
      <c r="D29" s="22" t="s">
        <v>59</v>
      </c>
      <c r="E29" s="7">
        <v>8</v>
      </c>
      <c r="F29" s="7">
        <v>1.9</v>
      </c>
      <c r="G29" s="7">
        <v>6.3</v>
      </c>
      <c r="H29" s="7">
        <v>3.4</v>
      </c>
      <c r="I29" s="7">
        <v>3.9</v>
      </c>
      <c r="J29" s="7">
        <v>9.1999999999999993</v>
      </c>
      <c r="K29" s="7">
        <v>7.7</v>
      </c>
      <c r="L29" s="7">
        <v>3.9</v>
      </c>
      <c r="M29" s="7">
        <v>4.3</v>
      </c>
      <c r="N29" s="7">
        <v>8.9</v>
      </c>
      <c r="O29" s="7">
        <v>3.5</v>
      </c>
      <c r="P29" s="7">
        <v>9.1999999999999993</v>
      </c>
    </row>
    <row r="30" spans="2:16" ht="13.8" x14ac:dyDescent="0.25">
      <c r="B30" s="140"/>
      <c r="D30" s="22" t="s">
        <v>60</v>
      </c>
      <c r="E30" s="7">
        <v>3.5</v>
      </c>
      <c r="F30" s="7">
        <v>4.5999999999999996</v>
      </c>
      <c r="G30" s="7">
        <v>5.0999999999999996</v>
      </c>
      <c r="H30" s="7">
        <v>9.3000000000000007</v>
      </c>
      <c r="I30" s="7">
        <v>6.9</v>
      </c>
      <c r="J30" s="7">
        <v>9.5</v>
      </c>
      <c r="K30" s="7">
        <v>6.2</v>
      </c>
      <c r="L30" s="7">
        <v>6</v>
      </c>
      <c r="M30" s="7">
        <v>4.7</v>
      </c>
      <c r="N30" s="7">
        <v>6.9</v>
      </c>
      <c r="O30" s="7">
        <v>9.6</v>
      </c>
      <c r="P30" s="7">
        <v>6.8</v>
      </c>
    </row>
    <row r="31" spans="2:16" ht="13.8" x14ac:dyDescent="0.25">
      <c r="B31" s="140"/>
      <c r="D31" s="22" t="s">
        <v>61</v>
      </c>
      <c r="E31" s="7">
        <v>1.4</v>
      </c>
      <c r="F31" s="7">
        <v>3.3</v>
      </c>
      <c r="G31" s="7">
        <v>7</v>
      </c>
      <c r="H31" s="7">
        <v>7</v>
      </c>
      <c r="I31" s="7">
        <v>4.7</v>
      </c>
      <c r="J31" s="7">
        <v>1.7</v>
      </c>
      <c r="K31" s="7">
        <v>7.2</v>
      </c>
      <c r="L31" s="7">
        <v>3.4</v>
      </c>
      <c r="M31" s="7">
        <v>9.4</v>
      </c>
      <c r="N31" s="7">
        <v>3.5</v>
      </c>
      <c r="O31" s="7">
        <v>9.9</v>
      </c>
      <c r="P31" s="7">
        <v>8.1999999999999993</v>
      </c>
    </row>
    <row r="32" spans="2:16" ht="13.8" x14ac:dyDescent="0.25">
      <c r="B32" s="140"/>
      <c r="D32" s="22" t="s">
        <v>62</v>
      </c>
      <c r="E32" s="7">
        <v>9.6999999999999993</v>
      </c>
      <c r="F32" s="7">
        <v>6.3</v>
      </c>
      <c r="G32" s="7">
        <v>3.8</v>
      </c>
      <c r="H32" s="7">
        <v>5.9</v>
      </c>
      <c r="I32" s="7">
        <v>7.7</v>
      </c>
      <c r="J32" s="7">
        <v>3.4</v>
      </c>
      <c r="K32" s="7">
        <v>6.9</v>
      </c>
      <c r="L32" s="7">
        <v>2</v>
      </c>
      <c r="M32" s="7">
        <v>4.0999999999999996</v>
      </c>
      <c r="N32" s="7">
        <v>9.1</v>
      </c>
      <c r="O32" s="7">
        <v>4.0999999999999996</v>
      </c>
      <c r="P32" s="7">
        <v>2.2999999999999998</v>
      </c>
    </row>
    <row r="33" spans="2:16" ht="13.8" x14ac:dyDescent="0.25">
      <c r="B33" s="140"/>
      <c r="D33" s="22" t="s">
        <v>63</v>
      </c>
      <c r="E33" s="7">
        <v>4</v>
      </c>
      <c r="F33" s="7">
        <v>2.1</v>
      </c>
      <c r="G33" s="7">
        <v>6.9</v>
      </c>
      <c r="H33" s="7">
        <v>3.2</v>
      </c>
      <c r="I33" s="7">
        <v>4.4000000000000004</v>
      </c>
      <c r="J33" s="7">
        <v>6.7</v>
      </c>
      <c r="K33" s="7">
        <v>2.6</v>
      </c>
      <c r="L33" s="7">
        <v>2</v>
      </c>
      <c r="M33" s="7">
        <v>3.4</v>
      </c>
      <c r="N33" s="7">
        <v>3.8</v>
      </c>
      <c r="O33" s="7">
        <v>8.6999999999999993</v>
      </c>
      <c r="P33" s="7">
        <v>7.3</v>
      </c>
    </row>
    <row r="34" spans="2:16" ht="13.8" x14ac:dyDescent="0.25">
      <c r="B34" s="140"/>
      <c r="D34" s="22" t="s">
        <v>64</v>
      </c>
      <c r="E34" s="7">
        <v>3</v>
      </c>
      <c r="F34" s="7">
        <v>4</v>
      </c>
      <c r="G34" s="7">
        <v>1.4</v>
      </c>
      <c r="H34" s="7">
        <v>6.2</v>
      </c>
      <c r="I34" s="7">
        <v>2.8</v>
      </c>
      <c r="J34" s="7">
        <v>6.2</v>
      </c>
      <c r="K34" s="7">
        <v>9</v>
      </c>
      <c r="L34" s="7">
        <v>6</v>
      </c>
      <c r="M34" s="7">
        <v>5.9</v>
      </c>
      <c r="N34" s="7">
        <v>9.4</v>
      </c>
      <c r="O34" s="7">
        <v>9.5</v>
      </c>
      <c r="P34" s="7">
        <v>4</v>
      </c>
    </row>
    <row r="35" spans="2:16" ht="13.8" x14ac:dyDescent="0.25">
      <c r="B35" s="140"/>
      <c r="D35" s="22" t="s">
        <v>65</v>
      </c>
      <c r="E35" s="7">
        <v>3.4</v>
      </c>
      <c r="F35" s="7">
        <v>4.2</v>
      </c>
      <c r="G35" s="7">
        <v>6.4</v>
      </c>
      <c r="H35" s="7">
        <v>3.8</v>
      </c>
      <c r="I35" s="7">
        <v>4.8</v>
      </c>
      <c r="J35" s="7">
        <v>4.0999999999999996</v>
      </c>
      <c r="K35" s="7">
        <v>5.3</v>
      </c>
      <c r="L35" s="7">
        <v>3.6</v>
      </c>
      <c r="M35" s="7">
        <v>6.3</v>
      </c>
      <c r="N35" s="7">
        <v>8.5</v>
      </c>
      <c r="O35" s="7">
        <v>1.5</v>
      </c>
      <c r="P35" s="7">
        <v>2.2999999999999998</v>
      </c>
    </row>
    <row r="36" spans="2:16" ht="13.8" x14ac:dyDescent="0.25">
      <c r="B36" s="140"/>
      <c r="D36" s="22" t="s">
        <v>66</v>
      </c>
      <c r="E36" s="7">
        <v>9.6</v>
      </c>
      <c r="F36" s="7">
        <v>3</v>
      </c>
      <c r="G36" s="7">
        <v>3.4</v>
      </c>
      <c r="H36" s="7">
        <v>5.0999999999999996</v>
      </c>
      <c r="I36" s="7">
        <v>4.4000000000000004</v>
      </c>
      <c r="J36" s="7">
        <v>5.3</v>
      </c>
      <c r="K36" s="7">
        <v>6.4</v>
      </c>
      <c r="L36" s="7">
        <v>6.6</v>
      </c>
      <c r="M36" s="7">
        <v>4.5</v>
      </c>
      <c r="N36" s="7">
        <v>9.6</v>
      </c>
      <c r="O36" s="7">
        <v>7.7</v>
      </c>
      <c r="P36" s="7">
        <v>2.9</v>
      </c>
    </row>
    <row r="37" spans="2:16" ht="13.8" x14ac:dyDescent="0.25">
      <c r="B37" s="140"/>
      <c r="D37" s="22" t="s">
        <v>67</v>
      </c>
      <c r="E37" s="7">
        <v>1.6</v>
      </c>
      <c r="F37" s="7">
        <v>9.6</v>
      </c>
      <c r="G37" s="7">
        <v>1.4</v>
      </c>
      <c r="H37" s="7">
        <v>4.2</v>
      </c>
      <c r="I37" s="7">
        <v>6.5</v>
      </c>
      <c r="J37" s="7">
        <v>1</v>
      </c>
      <c r="K37" s="7">
        <v>1.2</v>
      </c>
      <c r="L37" s="7">
        <v>7.8</v>
      </c>
      <c r="M37" s="7">
        <v>8.6</v>
      </c>
      <c r="N37" s="7">
        <v>2</v>
      </c>
      <c r="O37" s="7">
        <v>1.6</v>
      </c>
      <c r="P37" s="7">
        <v>2.8</v>
      </c>
    </row>
    <row r="38" spans="2:16" ht="13.8" x14ac:dyDescent="0.25">
      <c r="B38" s="140"/>
      <c r="D38" s="22" t="s">
        <v>68</v>
      </c>
      <c r="E38" s="7">
        <v>3.8</v>
      </c>
      <c r="F38" s="7">
        <v>9</v>
      </c>
      <c r="G38" s="7">
        <v>5.0999999999999996</v>
      </c>
      <c r="H38" s="7">
        <v>4</v>
      </c>
      <c r="I38" s="7">
        <v>9.3000000000000007</v>
      </c>
      <c r="J38" s="7">
        <v>6</v>
      </c>
      <c r="K38" s="7">
        <v>2.6</v>
      </c>
      <c r="L38" s="7">
        <v>3.5</v>
      </c>
      <c r="M38" s="7">
        <v>9.4</v>
      </c>
      <c r="N38" s="7">
        <v>2.2000000000000002</v>
      </c>
      <c r="O38" s="7">
        <v>6.5</v>
      </c>
      <c r="P38" s="7">
        <v>3.6</v>
      </c>
    </row>
    <row r="39" spans="2:16" ht="13.8" x14ac:dyDescent="0.25">
      <c r="B39" s="140"/>
      <c r="D39" s="22" t="s">
        <v>69</v>
      </c>
      <c r="E39" s="7">
        <v>8.6</v>
      </c>
      <c r="F39" s="7">
        <v>3</v>
      </c>
      <c r="G39" s="7">
        <v>1</v>
      </c>
      <c r="H39" s="7">
        <v>8.6999999999999993</v>
      </c>
      <c r="I39" s="7">
        <v>3.9</v>
      </c>
      <c r="J39" s="7">
        <v>7.5</v>
      </c>
      <c r="K39" s="7">
        <v>2</v>
      </c>
      <c r="L39" s="7">
        <v>2</v>
      </c>
      <c r="M39" s="7">
        <v>5.7</v>
      </c>
      <c r="N39" s="7">
        <v>8.1999999999999993</v>
      </c>
      <c r="O39" s="7">
        <v>6.6</v>
      </c>
      <c r="P39" s="7">
        <v>1.9</v>
      </c>
    </row>
    <row r="40" spans="2:16" ht="13.8" x14ac:dyDescent="0.25">
      <c r="B40" s="140"/>
      <c r="D40" s="22" t="s">
        <v>70</v>
      </c>
      <c r="E40" s="7">
        <v>1.4</v>
      </c>
      <c r="F40" s="7">
        <v>9.5</v>
      </c>
      <c r="G40" s="7">
        <v>8.3000000000000007</v>
      </c>
      <c r="H40" s="7">
        <v>9.8000000000000007</v>
      </c>
      <c r="I40" s="7">
        <v>7.7</v>
      </c>
      <c r="J40" s="7">
        <v>8.6</v>
      </c>
      <c r="K40" s="7">
        <v>1.6</v>
      </c>
      <c r="L40" s="7">
        <v>6.8</v>
      </c>
      <c r="M40" s="7">
        <v>2.1</v>
      </c>
      <c r="N40" s="7">
        <v>6.4</v>
      </c>
      <c r="O40" s="7">
        <v>9.6999999999999993</v>
      </c>
      <c r="P40" s="7">
        <v>8</v>
      </c>
    </row>
  </sheetData>
  <mergeCells count="2">
    <mergeCell ref="E10:P10"/>
    <mergeCell ref="B12:B40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Funktion</vt:lpstr>
      <vt:lpstr>Übung1</vt:lpstr>
      <vt:lpstr>Übung2</vt:lpstr>
      <vt:lpstr>Übung3</vt:lpstr>
      <vt:lpstr>Lösung1</vt:lpstr>
      <vt:lpstr>Lösung2</vt:lpstr>
      <vt:lpstr>Lösung3</vt:lpstr>
      <vt:lpstr>Funktion!Druckbereich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Huthmann</dc:creator>
  <cp:lastModifiedBy>Jens Huthmann IT-Dienstleistungen</cp:lastModifiedBy>
  <cp:lastPrinted>2020-10-25T10:03:38Z</cp:lastPrinted>
  <dcterms:created xsi:type="dcterms:W3CDTF">2009-11-26T19:20:03Z</dcterms:created>
  <dcterms:modified xsi:type="dcterms:W3CDTF">2021-08-06T17:31:14Z</dcterms:modified>
</cp:coreProperties>
</file>